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 windowWidth="20925" windowHeight="9780" activeTab="6"/>
  </bookViews>
  <sheets>
    <sheet name="LTLI" sheetId="1" r:id="rId1"/>
    <sheet name="Bad health" sheetId="2" r:id="rId2"/>
    <sheet name="DSR" sheetId="3" r:id="rId3"/>
    <sheet name="Projections" sheetId="4" r:id="rId4"/>
    <sheet name="Mobility" sheetId="8" r:id="rId5"/>
    <sheet name="Correlation" sheetId="14" r:id="rId6"/>
    <sheet name="Metadata" sheetId="15" r:id="rId7"/>
  </sheets>
  <calcPr calcId="145621"/>
</workbook>
</file>

<file path=xl/calcChain.xml><?xml version="1.0" encoding="utf-8"?>
<calcChain xmlns="http://schemas.openxmlformats.org/spreadsheetml/2006/main">
  <c r="E5" i="3" l="1"/>
  <c r="E6" i="3"/>
  <c r="E7" i="3"/>
  <c r="E8" i="3"/>
  <c r="E9" i="3"/>
  <c r="E10" i="3"/>
  <c r="E4" i="3"/>
  <c r="K47" i="2" l="1"/>
  <c r="K46" i="2"/>
  <c r="K45" i="2"/>
  <c r="K44" i="2"/>
  <c r="K43" i="2"/>
  <c r="K42" i="2"/>
  <c r="K41" i="2"/>
  <c r="K40" i="2"/>
  <c r="I47" i="2"/>
  <c r="I46" i="2"/>
  <c r="I45" i="2"/>
  <c r="I44" i="2"/>
  <c r="I43" i="2"/>
  <c r="I42" i="2"/>
  <c r="I41" i="2"/>
  <c r="I40" i="2"/>
  <c r="G47" i="2"/>
  <c r="G46" i="2"/>
  <c r="G45" i="2"/>
  <c r="G44" i="2"/>
  <c r="G43" i="2"/>
  <c r="G42" i="2"/>
  <c r="G41" i="2"/>
  <c r="G40" i="2"/>
  <c r="E47" i="2"/>
  <c r="E46" i="2"/>
  <c r="E45" i="2"/>
  <c r="E44" i="2"/>
  <c r="E43" i="2"/>
  <c r="E42" i="2"/>
  <c r="E41" i="2"/>
  <c r="E40" i="2"/>
  <c r="C41" i="2"/>
  <c r="C42" i="2"/>
  <c r="C43" i="2"/>
  <c r="C44" i="2"/>
  <c r="C45" i="2"/>
  <c r="C46" i="2"/>
  <c r="C47" i="2"/>
  <c r="C40" i="2"/>
  <c r="K35" i="2"/>
  <c r="K34" i="2"/>
  <c r="K33" i="2"/>
  <c r="K32" i="2"/>
  <c r="K31" i="2"/>
  <c r="K30" i="2"/>
  <c r="K29" i="2"/>
  <c r="K28" i="2"/>
  <c r="K23" i="2"/>
  <c r="K22" i="2"/>
  <c r="K21" i="2"/>
  <c r="K20" i="2"/>
  <c r="K19" i="2"/>
  <c r="K18" i="2"/>
  <c r="K17" i="2"/>
  <c r="K16" i="2"/>
  <c r="I35" i="2"/>
  <c r="I34" i="2"/>
  <c r="I33" i="2"/>
  <c r="I32" i="2"/>
  <c r="I31" i="2"/>
  <c r="I30" i="2"/>
  <c r="I29" i="2"/>
  <c r="I28" i="2"/>
  <c r="G35" i="2"/>
  <c r="G34" i="2"/>
  <c r="G33" i="2"/>
  <c r="G32" i="2"/>
  <c r="G31" i="2"/>
  <c r="G30" i="2"/>
  <c r="G29" i="2"/>
  <c r="G28" i="2"/>
  <c r="E35" i="2"/>
  <c r="E34" i="2"/>
  <c r="E33" i="2"/>
  <c r="E32" i="2"/>
  <c r="E31" i="2"/>
  <c r="E30" i="2"/>
  <c r="E29" i="2"/>
  <c r="E28" i="2"/>
  <c r="C29" i="2"/>
  <c r="C30" i="2"/>
  <c r="C31" i="2"/>
  <c r="C32" i="2"/>
  <c r="C33" i="2"/>
  <c r="C34" i="2"/>
  <c r="C35" i="2"/>
  <c r="C28" i="2"/>
  <c r="I23" i="2"/>
  <c r="I22" i="2"/>
  <c r="I21" i="2"/>
  <c r="I20" i="2"/>
  <c r="I19" i="2"/>
  <c r="I18" i="2"/>
  <c r="I17" i="2"/>
  <c r="I16" i="2"/>
  <c r="G23" i="2"/>
  <c r="G22" i="2"/>
  <c r="G21" i="2"/>
  <c r="G20" i="2"/>
  <c r="G19" i="2"/>
  <c r="G18" i="2"/>
  <c r="G17" i="2"/>
  <c r="G16" i="2"/>
  <c r="E23" i="2"/>
  <c r="E22" i="2"/>
  <c r="E21" i="2"/>
  <c r="E20" i="2"/>
  <c r="E19" i="2"/>
  <c r="E18" i="2"/>
  <c r="E17" i="2"/>
  <c r="E16" i="2"/>
  <c r="C17" i="2"/>
  <c r="C18" i="2"/>
  <c r="C19" i="2"/>
  <c r="C20" i="2"/>
  <c r="C21" i="2"/>
  <c r="C22" i="2"/>
  <c r="C23" i="2"/>
  <c r="C16" i="2"/>
  <c r="U84" i="1"/>
  <c r="T84" i="1"/>
  <c r="S84" i="1"/>
  <c r="R84" i="1"/>
  <c r="Q84" i="1"/>
  <c r="P84" i="1"/>
  <c r="O84" i="1"/>
  <c r="N84" i="1"/>
  <c r="M84" i="1"/>
  <c r="L84" i="1"/>
  <c r="K84" i="1"/>
  <c r="J84" i="1"/>
  <c r="I84" i="1"/>
  <c r="H84" i="1"/>
  <c r="G84" i="1"/>
  <c r="F84" i="1"/>
  <c r="E84" i="1"/>
  <c r="D84" i="1"/>
  <c r="C84" i="1"/>
  <c r="B84" i="1"/>
  <c r="U83" i="1"/>
  <c r="T83" i="1"/>
  <c r="S83" i="1"/>
  <c r="R83" i="1"/>
  <c r="Q83" i="1"/>
  <c r="P83" i="1"/>
  <c r="O83" i="1"/>
  <c r="N83" i="1"/>
  <c r="M83" i="1"/>
  <c r="L83" i="1"/>
  <c r="K83" i="1"/>
  <c r="J83" i="1"/>
  <c r="I83" i="1"/>
  <c r="H83" i="1"/>
  <c r="G83" i="1"/>
  <c r="F83" i="1"/>
  <c r="E83" i="1"/>
  <c r="D83" i="1"/>
  <c r="C83" i="1"/>
  <c r="B83" i="1"/>
  <c r="U82" i="1"/>
  <c r="T82" i="1"/>
  <c r="S82" i="1"/>
  <c r="R82" i="1"/>
  <c r="Q82" i="1"/>
  <c r="P82" i="1"/>
  <c r="O82" i="1"/>
  <c r="N82" i="1"/>
  <c r="M82" i="1"/>
  <c r="L82" i="1"/>
  <c r="K82" i="1"/>
  <c r="J82" i="1"/>
  <c r="I82" i="1"/>
  <c r="H82" i="1"/>
  <c r="G82" i="1"/>
  <c r="F82" i="1"/>
  <c r="E82" i="1"/>
  <c r="D82" i="1"/>
  <c r="C82" i="1"/>
  <c r="B82" i="1"/>
  <c r="U81" i="1"/>
  <c r="T81" i="1"/>
  <c r="S81" i="1"/>
  <c r="R81" i="1"/>
  <c r="Q81" i="1"/>
  <c r="P81" i="1"/>
  <c r="O81" i="1"/>
  <c r="N81" i="1"/>
  <c r="M81" i="1"/>
  <c r="L81" i="1"/>
  <c r="K81" i="1"/>
  <c r="J81" i="1"/>
  <c r="I81" i="1"/>
  <c r="H81" i="1"/>
  <c r="G81" i="1"/>
  <c r="F81" i="1"/>
  <c r="E81" i="1"/>
  <c r="D81" i="1"/>
  <c r="C81" i="1"/>
  <c r="B81" i="1"/>
  <c r="U80" i="1"/>
  <c r="T80" i="1"/>
  <c r="S80" i="1"/>
  <c r="R80" i="1"/>
  <c r="Q80" i="1"/>
  <c r="P80" i="1"/>
  <c r="O80" i="1"/>
  <c r="N80" i="1"/>
  <c r="M80" i="1"/>
  <c r="L80" i="1"/>
  <c r="K80" i="1"/>
  <c r="J80" i="1"/>
  <c r="I80" i="1"/>
  <c r="H80" i="1"/>
  <c r="G80" i="1"/>
  <c r="F80" i="1"/>
  <c r="E80" i="1"/>
  <c r="D80" i="1"/>
  <c r="C80" i="1"/>
  <c r="B80" i="1"/>
  <c r="U79" i="1"/>
  <c r="T79" i="1"/>
  <c r="S79" i="1"/>
  <c r="R79" i="1"/>
  <c r="Q79" i="1"/>
  <c r="P79" i="1"/>
  <c r="O79" i="1"/>
  <c r="N79" i="1"/>
  <c r="M79" i="1"/>
  <c r="L79" i="1"/>
  <c r="K79" i="1"/>
  <c r="J79" i="1"/>
  <c r="I79" i="1"/>
  <c r="H79" i="1"/>
  <c r="G79" i="1"/>
  <c r="F79" i="1"/>
  <c r="E79" i="1"/>
  <c r="D79" i="1"/>
  <c r="C79" i="1"/>
  <c r="B79" i="1"/>
  <c r="U78" i="1"/>
  <c r="T78" i="1"/>
  <c r="S78" i="1"/>
  <c r="R78" i="1"/>
  <c r="Q78" i="1"/>
  <c r="P78" i="1"/>
  <c r="O78" i="1"/>
  <c r="N78" i="1"/>
  <c r="M78" i="1"/>
  <c r="L78" i="1"/>
  <c r="K78" i="1"/>
  <c r="J78" i="1"/>
  <c r="I78" i="1"/>
  <c r="H78" i="1"/>
  <c r="G78" i="1"/>
  <c r="F78" i="1"/>
  <c r="E78" i="1"/>
  <c r="D78" i="1"/>
  <c r="C78" i="1"/>
  <c r="B78" i="1"/>
  <c r="U77" i="1"/>
  <c r="T77" i="1"/>
  <c r="S77" i="1"/>
  <c r="R77" i="1"/>
  <c r="Q77" i="1"/>
  <c r="P77" i="1"/>
  <c r="O77" i="1"/>
  <c r="N77" i="1"/>
  <c r="M77" i="1"/>
  <c r="L77" i="1"/>
  <c r="K77" i="1"/>
  <c r="J77" i="1"/>
  <c r="I77" i="1"/>
  <c r="H77" i="1"/>
  <c r="G77" i="1"/>
  <c r="F77" i="1"/>
  <c r="E77" i="1"/>
  <c r="D77" i="1"/>
  <c r="C77" i="1"/>
  <c r="B77" i="1"/>
</calcChain>
</file>

<file path=xl/sharedStrings.xml><?xml version="1.0" encoding="utf-8"?>
<sst xmlns="http://schemas.openxmlformats.org/spreadsheetml/2006/main" count="376" uniqueCount="84">
  <si>
    <t>DC3201EW - Long-term health problem or disability by general health by ethnic group by sex by age</t>
  </si>
  <si>
    <t>ONS Crown Copyright Reserved [from Nomis on 15 August 2013]</t>
  </si>
  <si>
    <t>population</t>
  </si>
  <si>
    <t>All usual residents</t>
  </si>
  <si>
    <t>units</t>
  </si>
  <si>
    <t>Persons</t>
  </si>
  <si>
    <t>date</t>
  </si>
  <si>
    <t>sex</t>
  </si>
  <si>
    <t>All persons</t>
  </si>
  <si>
    <t>disability</t>
  </si>
  <si>
    <t>All</t>
  </si>
  <si>
    <t>0-15</t>
  </si>
  <si>
    <t>16-49</t>
  </si>
  <si>
    <t>50-64</t>
  </si>
  <si>
    <t>65+</t>
  </si>
  <si>
    <t>Area</t>
  </si>
  <si>
    <t>All general health</t>
  </si>
  <si>
    <t>Very good or good health</t>
  </si>
  <si>
    <t>Fair health</t>
  </si>
  <si>
    <t>Bad or very bad health</t>
  </si>
  <si>
    <t xml:space="preserve">Adur </t>
  </si>
  <si>
    <t>Arun</t>
  </si>
  <si>
    <t>Chichester</t>
  </si>
  <si>
    <t>Crawley</t>
  </si>
  <si>
    <t>Horsham</t>
  </si>
  <si>
    <t>Mid Sussex</t>
  </si>
  <si>
    <t>Worthing</t>
  </si>
  <si>
    <t>West Sussex</t>
  </si>
  <si>
    <t>In order to protect against disclosure of personal information, records have been swapped between different geographic areas. Some counts will be affected, particularly small counts at the lowest geographies.</t>
  </si>
  <si>
    <t>Day-to-day activities limited a lot</t>
  </si>
  <si>
    <t>Day-to-day activities limited a little</t>
  </si>
  <si>
    <t>Day-to-day activities limited a little or a lot</t>
  </si>
  <si>
    <t>Limited a lot</t>
  </si>
  <si>
    <t>Limited a little</t>
  </si>
  <si>
    <t>Limited a little or a lot</t>
  </si>
  <si>
    <t>Population</t>
  </si>
  <si>
    <t>DSR</t>
  </si>
  <si>
    <t>LL</t>
  </si>
  <si>
    <t>HL</t>
  </si>
  <si>
    <t>Per 1000</t>
  </si>
  <si>
    <t>Age standardised to the European population standard</t>
  </si>
  <si>
    <t>CI</t>
  </si>
  <si>
    <t>Table produced on 15/08/13 09:21 from www.poppi.org.uk version 8.0</t>
  </si>
  <si>
    <t>Numbers have been calculated by applying percentages of people with a limiting long-term illness in 2001 to projected population figures.</t>
  </si>
  <si>
    <t>65-74</t>
  </si>
  <si>
    <t>75-84</t>
  </si>
  <si>
    <t>85+</t>
  </si>
  <si>
    <t>65-69</t>
  </si>
  <si>
    <t>70-74</t>
  </si>
  <si>
    <t>75-79</t>
  </si>
  <si>
    <t>80-84</t>
  </si>
  <si>
    <t>Figures are taken from Living in Britain Survey (2001), table 29.</t>
  </si>
  <si>
    <t>The prevalence rates have been applied to ONS population projections of the 65 and over population to give estimated numbers predicted to be unable to manage at least one of the mobility tasks listed, to 2020.</t>
  </si>
  <si>
    <t>People with a limiting long-term illness, by age, projected to 2016</t>
  </si>
  <si>
    <t>count of people unable to manage at least one activity on their own by age</t>
  </si>
  <si>
    <t>People with LTLI by health</t>
  </si>
  <si>
    <t>people with LTLI by age</t>
  </si>
  <si>
    <t>West Sussex Joint Strategic Needs Assessment CORE Dataset</t>
  </si>
  <si>
    <t>Data Type</t>
  </si>
  <si>
    <t>Description</t>
  </si>
  <si>
    <t>Subject</t>
  </si>
  <si>
    <t>Keyword(s)</t>
  </si>
  <si>
    <t>Collected</t>
  </si>
  <si>
    <t>Produced or Published By</t>
  </si>
  <si>
    <t>Online Link</t>
  </si>
  <si>
    <t>Geographic Level - lowest</t>
  </si>
  <si>
    <t>Time Period Covered</t>
  </si>
  <si>
    <t>Frequency of Release</t>
  </si>
  <si>
    <t>Last Updated</t>
  </si>
  <si>
    <t>File Type</t>
  </si>
  <si>
    <t>Excel</t>
  </si>
  <si>
    <t>Source statement</t>
  </si>
  <si>
    <t>WSCC Contacts</t>
  </si>
  <si>
    <t>Ryan Walkley</t>
  </si>
  <si>
    <t>Warnings or Caveats</t>
  </si>
  <si>
    <t>Outcomes Framework (NHS, ASCOF, PHOF, CCGCOIS, CYP)</t>
  </si>
  <si>
    <t>Detailed LTLI census data</t>
  </si>
  <si>
    <t>Data on Long Term Limiting illnesses with West Sussex at district level. People with LTLI are categorised by age, and by self assesed health status</t>
  </si>
  <si>
    <t>LTLI</t>
  </si>
  <si>
    <t>NOMIS</t>
  </si>
  <si>
    <t>Distict</t>
  </si>
  <si>
    <t>Snapshot Census day 2011</t>
  </si>
  <si>
    <t>every 10 years</t>
  </si>
  <si>
    <t xml:space="preserve">Quality of health is self assesed by the individual filling out the census and reflectes not solid medical diagnosis </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</si>
</sst>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Verdana"/>
      <family val="2"/>
    </font>
    <font>
      <sz val="10"/>
      <name val="Arial"/>
      <family val="2"/>
    </font>
    <font>
      <b/>
      <sz val="12"/>
      <name val="Arial"/>
      <family val="2"/>
    </font>
    <font>
      <b/>
      <sz val="10"/>
      <name val="Arial"/>
      <family val="2"/>
    </font>
    <font>
      <sz val="10"/>
      <name val="Verdana"/>
      <family val="2"/>
    </font>
    <font>
      <u/>
      <sz val="10"/>
      <color indexed="12"/>
      <name val="Gill Sans"/>
    </font>
  </fonts>
  <fills count="21">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99FF33"/>
        <bgColor indexed="64"/>
      </patternFill>
    </fill>
    <fill>
      <patternFill patternType="solid">
        <fgColor rgb="FF00B0F0"/>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0033CC"/>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indexed="13"/>
        <bgColor indexed="64"/>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s>
  <cellStyleXfs count="7">
    <xf numFmtId="0" fontId="0" fillId="0" borderId="0"/>
    <xf numFmtId="0" fontId="1" fillId="0" borderId="0"/>
    <xf numFmtId="0" fontId="1" fillId="0" borderId="0"/>
    <xf numFmtId="0" fontId="1" fillId="0" borderId="0"/>
    <xf numFmtId="0" fontId="1" fillId="0" borderId="0"/>
    <xf numFmtId="0" fontId="1" fillId="0" borderId="0"/>
    <xf numFmtId="0" fontId="5" fillId="0" borderId="0" applyNumberFormat="0" applyFill="0" applyBorder="0" applyAlignment="0" applyProtection="0">
      <alignment vertical="top"/>
      <protection locked="0"/>
    </xf>
  </cellStyleXfs>
  <cellXfs count="55">
    <xf numFmtId="0" fontId="0" fillId="0" borderId="0" xfId="0"/>
    <xf numFmtId="0" fontId="2" fillId="0" borderId="0" xfId="1" applyFont="1" applyAlignment="1">
      <alignment horizontal="left" vertical="center"/>
    </xf>
    <xf numFmtId="0" fontId="1" fillId="0" borderId="0" xfId="2" applyAlignment="1">
      <alignment horizontal="left" vertical="center"/>
    </xf>
    <xf numFmtId="0" fontId="0" fillId="0" borderId="0" xfId="0" applyAlignment="1">
      <alignment horizontal="left" vertical="center"/>
    </xf>
    <xf numFmtId="0" fontId="3" fillId="0" borderId="1" xfId="3" applyFont="1" applyBorder="1" applyAlignment="1">
      <alignment horizontal="left" vertical="center" wrapText="1"/>
    </xf>
    <xf numFmtId="0" fontId="1" fillId="0" borderId="1" xfId="4" applyFill="1" applyBorder="1" applyAlignment="1">
      <alignment horizontal="left" vertical="center"/>
    </xf>
    <xf numFmtId="3" fontId="0" fillId="0" borderId="1" xfId="0" applyNumberFormat="1" applyBorder="1" applyAlignment="1">
      <alignment horizontal="right" vertical="center"/>
    </xf>
    <xf numFmtId="0" fontId="0" fillId="0" borderId="1" xfId="4" applyFont="1" applyFill="1" applyBorder="1" applyAlignment="1">
      <alignment horizontal="left" vertical="center"/>
    </xf>
    <xf numFmtId="0" fontId="1" fillId="0" borderId="0" xfId="5" applyAlignment="1">
      <alignment horizontal="left"/>
    </xf>
    <xf numFmtId="0" fontId="1" fillId="0" borderId="0" xfId="4" applyFill="1" applyAlignment="1">
      <alignment horizontal="left" vertical="center"/>
    </xf>
    <xf numFmtId="0" fontId="0" fillId="0" borderId="0" xfId="4" applyFont="1" applyFill="1" applyAlignment="1">
      <alignment horizontal="left" vertical="center"/>
    </xf>
    <xf numFmtId="0" fontId="0" fillId="5" borderId="2" xfId="0" applyFill="1" applyBorder="1" applyAlignment="1">
      <alignment vertical="center"/>
    </xf>
    <xf numFmtId="0" fontId="0" fillId="5" borderId="3" xfId="0" applyFill="1" applyBorder="1" applyAlignment="1">
      <alignment vertical="center"/>
    </xf>
    <xf numFmtId="0" fontId="0" fillId="5" borderId="4" xfId="0" applyFill="1" applyBorder="1" applyAlignment="1">
      <alignment vertical="center"/>
    </xf>
    <xf numFmtId="0" fontId="0" fillId="6" borderId="2" xfId="0" applyFill="1" applyBorder="1" applyAlignment="1"/>
    <xf numFmtId="0" fontId="0" fillId="6" borderId="3" xfId="0" applyFill="1" applyBorder="1" applyAlignment="1"/>
    <xf numFmtId="0" fontId="0" fillId="6" borderId="4" xfId="0" applyFill="1" applyBorder="1" applyAlignment="1"/>
    <xf numFmtId="0" fontId="0" fillId="7" borderId="2" xfId="0" applyFill="1" applyBorder="1" applyAlignment="1"/>
    <xf numFmtId="0" fontId="0" fillId="7" borderId="3" xfId="0" applyFill="1" applyBorder="1" applyAlignment="1"/>
    <xf numFmtId="0" fontId="0" fillId="7" borderId="4" xfId="0" applyFill="1" applyBorder="1" applyAlignment="1"/>
    <xf numFmtId="0" fontId="0" fillId="8" borderId="2" xfId="0" applyFill="1" applyBorder="1" applyAlignment="1"/>
    <xf numFmtId="0" fontId="0" fillId="8" borderId="3" xfId="0" applyFill="1" applyBorder="1" applyAlignment="1"/>
    <xf numFmtId="0" fontId="0" fillId="8" borderId="4" xfId="0" applyFill="1" applyBorder="1" applyAlignment="1"/>
    <xf numFmtId="0" fontId="0" fillId="9" borderId="2" xfId="0" applyFill="1" applyBorder="1" applyAlignment="1"/>
    <xf numFmtId="0" fontId="0" fillId="9" borderId="3" xfId="0" applyFill="1" applyBorder="1" applyAlignment="1"/>
    <xf numFmtId="0" fontId="0" fillId="9" borderId="4" xfId="0" applyFill="1" applyBorder="1" applyAlignment="1"/>
    <xf numFmtId="0" fontId="3" fillId="5" borderId="1" xfId="3" applyFont="1" applyFill="1" applyBorder="1" applyAlignment="1">
      <alignment horizontal="center" vertical="center" wrapText="1"/>
    </xf>
    <xf numFmtId="0" fontId="3" fillId="4" borderId="1" xfId="3" applyFont="1" applyFill="1" applyBorder="1" applyAlignment="1">
      <alignment horizontal="center" vertical="center" wrapText="1"/>
    </xf>
    <xf numFmtId="0" fontId="3" fillId="3" borderId="1" xfId="3" applyFont="1" applyFill="1" applyBorder="1" applyAlignment="1">
      <alignment horizontal="center" vertical="center" wrapText="1"/>
    </xf>
    <xf numFmtId="0" fontId="3" fillId="2" borderId="1" xfId="3" applyFont="1" applyFill="1" applyBorder="1" applyAlignment="1">
      <alignment horizontal="center" vertical="center" wrapText="1"/>
    </xf>
    <xf numFmtId="10" fontId="0" fillId="0" borderId="1" xfId="0" applyNumberFormat="1" applyBorder="1" applyAlignment="1">
      <alignment horizontal="right" vertical="center"/>
    </xf>
    <xf numFmtId="3" fontId="0" fillId="0" borderId="0" xfId="0" applyNumberFormat="1"/>
    <xf numFmtId="2" fontId="0" fillId="0" borderId="0" xfId="0" applyNumberFormat="1"/>
    <xf numFmtId="0" fontId="0" fillId="0" borderId="1" xfId="0" applyBorder="1"/>
    <xf numFmtId="2" fontId="0" fillId="0" borderId="1" xfId="0" applyNumberFormat="1" applyBorder="1"/>
    <xf numFmtId="0" fontId="1" fillId="0" borderId="0" xfId="4" applyFill="1" applyBorder="1" applyAlignment="1">
      <alignment horizontal="left" vertical="center"/>
    </xf>
    <xf numFmtId="0" fontId="0" fillId="0" borderId="6" xfId="0" applyFill="1" applyBorder="1"/>
    <xf numFmtId="0" fontId="0" fillId="10" borderId="0" xfId="0" applyFill="1"/>
    <xf numFmtId="0" fontId="0" fillId="11" borderId="0" xfId="0" applyFill="1"/>
    <xf numFmtId="0" fontId="0" fillId="12" borderId="0" xfId="0" applyFill="1"/>
    <xf numFmtId="0" fontId="0" fillId="13" borderId="0" xfId="0" applyFill="1"/>
    <xf numFmtId="0" fontId="0" fillId="14" borderId="0" xfId="0" applyFill="1"/>
    <xf numFmtId="0" fontId="0" fillId="15" borderId="0" xfId="0" applyFill="1"/>
    <xf numFmtId="0" fontId="0" fillId="16" borderId="0" xfId="0" applyFill="1"/>
    <xf numFmtId="0" fontId="0" fillId="17" borderId="0" xfId="0" applyFill="1"/>
    <xf numFmtId="0" fontId="0" fillId="18" borderId="0" xfId="0" applyFill="1"/>
    <xf numFmtId="0" fontId="4" fillId="0" borderId="1" xfId="0" applyFont="1" applyBorder="1" applyAlignment="1">
      <alignment vertical="center" wrapText="1"/>
    </xf>
    <xf numFmtId="0" fontId="4" fillId="0" borderId="1" xfId="0" applyFont="1" applyBorder="1" applyAlignment="1">
      <alignment horizontal="left" vertical="center" wrapText="1"/>
    </xf>
    <xf numFmtId="14" fontId="4" fillId="0" borderId="1" xfId="0" applyNumberFormat="1" applyFont="1" applyBorder="1" applyAlignment="1">
      <alignment horizontal="left" vertical="center" wrapText="1"/>
    </xf>
    <xf numFmtId="0" fontId="5" fillId="0" borderId="1" xfId="6" applyBorder="1" applyAlignment="1" applyProtection="1">
      <alignment horizontal="left" vertical="center" wrapText="1"/>
    </xf>
    <xf numFmtId="17" fontId="4" fillId="0" borderId="1" xfId="0" applyNumberFormat="1" applyFont="1" applyBorder="1" applyAlignment="1">
      <alignment horizontal="left" vertical="center" wrapText="1"/>
    </xf>
    <xf numFmtId="0" fontId="4" fillId="20" borderId="1" xfId="0" applyFont="1" applyFill="1" applyBorder="1" applyAlignment="1">
      <alignment vertical="center" wrapText="1"/>
    </xf>
    <xf numFmtId="0" fontId="1" fillId="0" borderId="1" xfId="0" applyFont="1" applyBorder="1"/>
    <xf numFmtId="0" fontId="0" fillId="0" borderId="5" xfId="0" applyBorder="1" applyAlignment="1">
      <alignment horizontal="center"/>
    </xf>
    <xf numFmtId="0" fontId="4" fillId="19" borderId="1" xfId="0" applyFont="1" applyFill="1" applyBorder="1" applyAlignment="1">
      <alignment vertical="center"/>
    </xf>
  </cellXfs>
  <cellStyles count="7">
    <cellStyle name="Headings" xfId="3"/>
    <cellStyle name="Hyperlink" xfId="6" builtinId="8"/>
    <cellStyle name="Normal" xfId="0" builtinId="0"/>
    <cellStyle name="Row_Headings" xfId="4"/>
    <cellStyle name="Source" xfId="2"/>
    <cellStyle name="Table_Name" xfId="1"/>
    <cellStyle name="Warnings"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strRef>
              <c:f>LTLI!$C$76</c:f>
              <c:strCache>
                <c:ptCount val="1"/>
                <c:pt idx="0">
                  <c:v>Very good or good health</c:v>
                </c:pt>
              </c:strCache>
            </c:strRef>
          </c:tx>
          <c:invertIfNegative val="0"/>
          <c:cat>
            <c:strRef>
              <c:f>LTLI!$A$77:$A$84</c:f>
              <c:strCache>
                <c:ptCount val="8"/>
                <c:pt idx="0">
                  <c:v>Adur </c:v>
                </c:pt>
                <c:pt idx="1">
                  <c:v>Arun</c:v>
                </c:pt>
                <c:pt idx="2">
                  <c:v>Chichester</c:v>
                </c:pt>
                <c:pt idx="3">
                  <c:v>Crawley</c:v>
                </c:pt>
                <c:pt idx="4">
                  <c:v>Horsham</c:v>
                </c:pt>
                <c:pt idx="5">
                  <c:v>Mid Sussex</c:v>
                </c:pt>
                <c:pt idx="6">
                  <c:v>Worthing</c:v>
                </c:pt>
                <c:pt idx="7">
                  <c:v>West Sussex</c:v>
                </c:pt>
              </c:strCache>
            </c:strRef>
          </c:cat>
          <c:val>
            <c:numRef>
              <c:f>LTLI!$C$77:$C$84</c:f>
              <c:numCache>
                <c:formatCode>#,##0</c:formatCode>
                <c:ptCount val="8"/>
                <c:pt idx="0">
                  <c:v>3122</c:v>
                </c:pt>
                <c:pt idx="1">
                  <c:v>8460</c:v>
                </c:pt>
                <c:pt idx="2">
                  <c:v>5691</c:v>
                </c:pt>
                <c:pt idx="3">
                  <c:v>4082</c:v>
                </c:pt>
                <c:pt idx="4">
                  <c:v>5953</c:v>
                </c:pt>
                <c:pt idx="5">
                  <c:v>5994</c:v>
                </c:pt>
                <c:pt idx="6">
                  <c:v>5360</c:v>
                </c:pt>
                <c:pt idx="7">
                  <c:v>38662</c:v>
                </c:pt>
              </c:numCache>
            </c:numRef>
          </c:val>
        </c:ser>
        <c:ser>
          <c:idx val="1"/>
          <c:order val="1"/>
          <c:tx>
            <c:strRef>
              <c:f>LTLI!$D$76</c:f>
              <c:strCache>
                <c:ptCount val="1"/>
                <c:pt idx="0">
                  <c:v>Fair health</c:v>
                </c:pt>
              </c:strCache>
            </c:strRef>
          </c:tx>
          <c:invertIfNegative val="0"/>
          <c:cat>
            <c:strRef>
              <c:f>LTLI!$A$77:$A$84</c:f>
              <c:strCache>
                <c:ptCount val="8"/>
                <c:pt idx="0">
                  <c:v>Adur </c:v>
                </c:pt>
                <c:pt idx="1">
                  <c:v>Arun</c:v>
                </c:pt>
                <c:pt idx="2">
                  <c:v>Chichester</c:v>
                </c:pt>
                <c:pt idx="3">
                  <c:v>Crawley</c:v>
                </c:pt>
                <c:pt idx="4">
                  <c:v>Horsham</c:v>
                </c:pt>
                <c:pt idx="5">
                  <c:v>Mid Sussex</c:v>
                </c:pt>
                <c:pt idx="6">
                  <c:v>Worthing</c:v>
                </c:pt>
                <c:pt idx="7">
                  <c:v>West Sussex</c:v>
                </c:pt>
              </c:strCache>
            </c:strRef>
          </c:cat>
          <c:val>
            <c:numRef>
              <c:f>LTLI!$D$77:$D$84</c:f>
              <c:numCache>
                <c:formatCode>#,##0</c:formatCode>
                <c:ptCount val="8"/>
                <c:pt idx="0">
                  <c:v>5811</c:v>
                </c:pt>
                <c:pt idx="1">
                  <c:v>14965</c:v>
                </c:pt>
                <c:pt idx="2">
                  <c:v>9492</c:v>
                </c:pt>
                <c:pt idx="3">
                  <c:v>7230</c:v>
                </c:pt>
                <c:pt idx="4">
                  <c:v>9018</c:v>
                </c:pt>
                <c:pt idx="5">
                  <c:v>9106</c:v>
                </c:pt>
                <c:pt idx="6">
                  <c:v>9636</c:v>
                </c:pt>
                <c:pt idx="7">
                  <c:v>65258</c:v>
                </c:pt>
              </c:numCache>
            </c:numRef>
          </c:val>
        </c:ser>
        <c:ser>
          <c:idx val="2"/>
          <c:order val="2"/>
          <c:tx>
            <c:strRef>
              <c:f>LTLI!$E$76</c:f>
              <c:strCache>
                <c:ptCount val="1"/>
                <c:pt idx="0">
                  <c:v>Bad or very bad health</c:v>
                </c:pt>
              </c:strCache>
            </c:strRef>
          </c:tx>
          <c:invertIfNegative val="0"/>
          <c:cat>
            <c:strRef>
              <c:f>LTLI!$A$77:$A$84</c:f>
              <c:strCache>
                <c:ptCount val="8"/>
                <c:pt idx="0">
                  <c:v>Adur </c:v>
                </c:pt>
                <c:pt idx="1">
                  <c:v>Arun</c:v>
                </c:pt>
                <c:pt idx="2">
                  <c:v>Chichester</c:v>
                </c:pt>
                <c:pt idx="3">
                  <c:v>Crawley</c:v>
                </c:pt>
                <c:pt idx="4">
                  <c:v>Horsham</c:v>
                </c:pt>
                <c:pt idx="5">
                  <c:v>Mid Sussex</c:v>
                </c:pt>
                <c:pt idx="6">
                  <c:v>Worthing</c:v>
                </c:pt>
                <c:pt idx="7">
                  <c:v>West Sussex</c:v>
                </c:pt>
              </c:strCache>
            </c:strRef>
          </c:cat>
          <c:val>
            <c:numRef>
              <c:f>LTLI!$E$77:$E$84</c:f>
              <c:numCache>
                <c:formatCode>#,##0</c:formatCode>
                <c:ptCount val="8"/>
                <c:pt idx="0">
                  <c:v>3369</c:v>
                </c:pt>
                <c:pt idx="1">
                  <c:v>8064</c:v>
                </c:pt>
                <c:pt idx="2">
                  <c:v>4700</c:v>
                </c:pt>
                <c:pt idx="3">
                  <c:v>4390</c:v>
                </c:pt>
                <c:pt idx="4">
                  <c:v>4436</c:v>
                </c:pt>
                <c:pt idx="5">
                  <c:v>4721</c:v>
                </c:pt>
                <c:pt idx="6">
                  <c:v>5280</c:v>
                </c:pt>
                <c:pt idx="7">
                  <c:v>34960</c:v>
                </c:pt>
              </c:numCache>
            </c:numRef>
          </c:val>
        </c:ser>
        <c:dLbls>
          <c:showLegendKey val="0"/>
          <c:showVal val="0"/>
          <c:showCatName val="0"/>
          <c:showSerName val="0"/>
          <c:showPercent val="0"/>
          <c:showBubbleSize val="0"/>
        </c:dLbls>
        <c:gapWidth val="150"/>
        <c:overlap val="100"/>
        <c:axId val="96060928"/>
        <c:axId val="96062464"/>
      </c:barChart>
      <c:catAx>
        <c:axId val="96060928"/>
        <c:scaling>
          <c:orientation val="minMax"/>
        </c:scaling>
        <c:delete val="0"/>
        <c:axPos val="b"/>
        <c:majorTickMark val="out"/>
        <c:minorTickMark val="none"/>
        <c:tickLblPos val="nextTo"/>
        <c:crossAx val="96062464"/>
        <c:crosses val="autoZero"/>
        <c:auto val="1"/>
        <c:lblAlgn val="ctr"/>
        <c:lblOffset val="100"/>
        <c:noMultiLvlLbl val="0"/>
      </c:catAx>
      <c:valAx>
        <c:axId val="96062464"/>
        <c:scaling>
          <c:orientation val="minMax"/>
        </c:scaling>
        <c:delete val="0"/>
        <c:axPos val="l"/>
        <c:majorGridlines/>
        <c:numFmt formatCode="0%" sourceLinked="1"/>
        <c:majorTickMark val="out"/>
        <c:minorTickMark val="none"/>
        <c:tickLblPos val="nextTo"/>
        <c:crossAx val="9606092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strRef>
              <c:f>LTLI!$F$75</c:f>
              <c:strCache>
                <c:ptCount val="1"/>
                <c:pt idx="0">
                  <c:v>0-15</c:v>
                </c:pt>
              </c:strCache>
            </c:strRef>
          </c:tx>
          <c:invertIfNegative val="0"/>
          <c:cat>
            <c:strRef>
              <c:f>LTLI!$A$77:$A$84</c:f>
              <c:strCache>
                <c:ptCount val="8"/>
                <c:pt idx="0">
                  <c:v>Adur </c:v>
                </c:pt>
                <c:pt idx="1">
                  <c:v>Arun</c:v>
                </c:pt>
                <c:pt idx="2">
                  <c:v>Chichester</c:v>
                </c:pt>
                <c:pt idx="3">
                  <c:v>Crawley</c:v>
                </c:pt>
                <c:pt idx="4">
                  <c:v>Horsham</c:v>
                </c:pt>
                <c:pt idx="5">
                  <c:v>Mid Sussex</c:v>
                </c:pt>
                <c:pt idx="6">
                  <c:v>Worthing</c:v>
                </c:pt>
                <c:pt idx="7">
                  <c:v>West Sussex</c:v>
                </c:pt>
              </c:strCache>
            </c:strRef>
          </c:cat>
          <c:val>
            <c:numRef>
              <c:f>LTLI!$F$77:$F$84</c:f>
              <c:numCache>
                <c:formatCode>#,##0</c:formatCode>
                <c:ptCount val="8"/>
                <c:pt idx="0">
                  <c:v>459</c:v>
                </c:pt>
                <c:pt idx="1">
                  <c:v>877</c:v>
                </c:pt>
                <c:pt idx="2">
                  <c:v>584</c:v>
                </c:pt>
                <c:pt idx="3">
                  <c:v>752</c:v>
                </c:pt>
                <c:pt idx="4">
                  <c:v>732</c:v>
                </c:pt>
                <c:pt idx="5">
                  <c:v>840</c:v>
                </c:pt>
                <c:pt idx="6">
                  <c:v>679</c:v>
                </c:pt>
                <c:pt idx="7">
                  <c:v>4923</c:v>
                </c:pt>
              </c:numCache>
            </c:numRef>
          </c:val>
        </c:ser>
        <c:ser>
          <c:idx val="1"/>
          <c:order val="1"/>
          <c:tx>
            <c:strRef>
              <c:f>LTLI!$J$75</c:f>
              <c:strCache>
                <c:ptCount val="1"/>
                <c:pt idx="0">
                  <c:v>16-49</c:v>
                </c:pt>
              </c:strCache>
            </c:strRef>
          </c:tx>
          <c:invertIfNegative val="0"/>
          <c:cat>
            <c:strRef>
              <c:f>LTLI!$A$77:$A$84</c:f>
              <c:strCache>
                <c:ptCount val="8"/>
                <c:pt idx="0">
                  <c:v>Adur </c:v>
                </c:pt>
                <c:pt idx="1">
                  <c:v>Arun</c:v>
                </c:pt>
                <c:pt idx="2">
                  <c:v>Chichester</c:v>
                </c:pt>
                <c:pt idx="3">
                  <c:v>Crawley</c:v>
                </c:pt>
                <c:pt idx="4">
                  <c:v>Horsham</c:v>
                </c:pt>
                <c:pt idx="5">
                  <c:v>Mid Sussex</c:v>
                </c:pt>
                <c:pt idx="6">
                  <c:v>Worthing</c:v>
                </c:pt>
                <c:pt idx="7">
                  <c:v>West Sussex</c:v>
                </c:pt>
              </c:strCache>
            </c:strRef>
          </c:cat>
          <c:val>
            <c:numRef>
              <c:f>LTLI!$J$77:$J$84</c:f>
              <c:numCache>
                <c:formatCode>#,##0</c:formatCode>
                <c:ptCount val="8"/>
                <c:pt idx="0">
                  <c:v>2390</c:v>
                </c:pt>
                <c:pt idx="1">
                  <c:v>5270</c:v>
                </c:pt>
                <c:pt idx="2">
                  <c:v>3011</c:v>
                </c:pt>
                <c:pt idx="3">
                  <c:v>4180</c:v>
                </c:pt>
                <c:pt idx="4">
                  <c:v>3667</c:v>
                </c:pt>
                <c:pt idx="5">
                  <c:v>3887</c:v>
                </c:pt>
                <c:pt idx="6">
                  <c:v>4292</c:v>
                </c:pt>
                <c:pt idx="7">
                  <c:v>26697</c:v>
                </c:pt>
              </c:numCache>
            </c:numRef>
          </c:val>
        </c:ser>
        <c:ser>
          <c:idx val="2"/>
          <c:order val="2"/>
          <c:tx>
            <c:strRef>
              <c:f>LTLI!$N$75</c:f>
              <c:strCache>
                <c:ptCount val="1"/>
                <c:pt idx="0">
                  <c:v>50-64</c:v>
                </c:pt>
              </c:strCache>
            </c:strRef>
          </c:tx>
          <c:invertIfNegative val="0"/>
          <c:cat>
            <c:strRef>
              <c:f>LTLI!$A$77:$A$84</c:f>
              <c:strCache>
                <c:ptCount val="8"/>
                <c:pt idx="0">
                  <c:v>Adur </c:v>
                </c:pt>
                <c:pt idx="1">
                  <c:v>Arun</c:v>
                </c:pt>
                <c:pt idx="2">
                  <c:v>Chichester</c:v>
                </c:pt>
                <c:pt idx="3">
                  <c:v>Crawley</c:v>
                </c:pt>
                <c:pt idx="4">
                  <c:v>Horsham</c:v>
                </c:pt>
                <c:pt idx="5">
                  <c:v>Mid Sussex</c:v>
                </c:pt>
                <c:pt idx="6">
                  <c:v>Worthing</c:v>
                </c:pt>
                <c:pt idx="7">
                  <c:v>West Sussex</c:v>
                </c:pt>
              </c:strCache>
            </c:strRef>
          </c:cat>
          <c:val>
            <c:numRef>
              <c:f>LTLI!$N$77:$N$84</c:f>
              <c:numCache>
                <c:formatCode>#,##0</c:formatCode>
                <c:ptCount val="8"/>
                <c:pt idx="0">
                  <c:v>2624</c:v>
                </c:pt>
                <c:pt idx="1">
                  <c:v>6148</c:v>
                </c:pt>
                <c:pt idx="2">
                  <c:v>3882</c:v>
                </c:pt>
                <c:pt idx="3">
                  <c:v>3684</c:v>
                </c:pt>
                <c:pt idx="4">
                  <c:v>3817</c:v>
                </c:pt>
                <c:pt idx="5">
                  <c:v>3932</c:v>
                </c:pt>
                <c:pt idx="6">
                  <c:v>3986</c:v>
                </c:pt>
                <c:pt idx="7">
                  <c:v>28073</c:v>
                </c:pt>
              </c:numCache>
            </c:numRef>
          </c:val>
        </c:ser>
        <c:ser>
          <c:idx val="3"/>
          <c:order val="3"/>
          <c:tx>
            <c:strRef>
              <c:f>LTLI!$R$75</c:f>
              <c:strCache>
                <c:ptCount val="1"/>
                <c:pt idx="0">
                  <c:v>65+</c:v>
                </c:pt>
              </c:strCache>
            </c:strRef>
          </c:tx>
          <c:invertIfNegative val="0"/>
          <c:cat>
            <c:strRef>
              <c:f>LTLI!$A$77:$A$84</c:f>
              <c:strCache>
                <c:ptCount val="8"/>
                <c:pt idx="0">
                  <c:v>Adur </c:v>
                </c:pt>
                <c:pt idx="1">
                  <c:v>Arun</c:v>
                </c:pt>
                <c:pt idx="2">
                  <c:v>Chichester</c:v>
                </c:pt>
                <c:pt idx="3">
                  <c:v>Crawley</c:v>
                </c:pt>
                <c:pt idx="4">
                  <c:v>Horsham</c:v>
                </c:pt>
                <c:pt idx="5">
                  <c:v>Mid Sussex</c:v>
                </c:pt>
                <c:pt idx="6">
                  <c:v>Worthing</c:v>
                </c:pt>
                <c:pt idx="7">
                  <c:v>West Sussex</c:v>
                </c:pt>
              </c:strCache>
            </c:strRef>
          </c:cat>
          <c:val>
            <c:numRef>
              <c:f>LTLI!$R$77:$R$84</c:f>
              <c:numCache>
                <c:formatCode>#,##0</c:formatCode>
                <c:ptCount val="8"/>
                <c:pt idx="0">
                  <c:v>6829</c:v>
                </c:pt>
                <c:pt idx="1">
                  <c:v>19194</c:v>
                </c:pt>
                <c:pt idx="2">
                  <c:v>12406</c:v>
                </c:pt>
                <c:pt idx="3">
                  <c:v>7086</c:v>
                </c:pt>
                <c:pt idx="4">
                  <c:v>11191</c:v>
                </c:pt>
                <c:pt idx="5">
                  <c:v>11162</c:v>
                </c:pt>
                <c:pt idx="6">
                  <c:v>11319</c:v>
                </c:pt>
                <c:pt idx="7">
                  <c:v>79187</c:v>
                </c:pt>
              </c:numCache>
            </c:numRef>
          </c:val>
        </c:ser>
        <c:dLbls>
          <c:showLegendKey val="0"/>
          <c:showVal val="0"/>
          <c:showCatName val="0"/>
          <c:showSerName val="0"/>
          <c:showPercent val="0"/>
          <c:showBubbleSize val="0"/>
        </c:dLbls>
        <c:gapWidth val="150"/>
        <c:overlap val="100"/>
        <c:axId val="95896704"/>
        <c:axId val="95898240"/>
      </c:barChart>
      <c:catAx>
        <c:axId val="95896704"/>
        <c:scaling>
          <c:orientation val="minMax"/>
        </c:scaling>
        <c:delete val="0"/>
        <c:axPos val="b"/>
        <c:majorTickMark val="out"/>
        <c:minorTickMark val="none"/>
        <c:tickLblPos val="nextTo"/>
        <c:crossAx val="95898240"/>
        <c:crosses val="autoZero"/>
        <c:auto val="1"/>
        <c:lblAlgn val="ctr"/>
        <c:lblOffset val="100"/>
        <c:noMultiLvlLbl val="0"/>
      </c:catAx>
      <c:valAx>
        <c:axId val="95898240"/>
        <c:scaling>
          <c:orientation val="minMax"/>
        </c:scaling>
        <c:delete val="0"/>
        <c:axPos val="l"/>
        <c:majorGridlines/>
        <c:numFmt formatCode="0%" sourceLinked="1"/>
        <c:majorTickMark val="out"/>
        <c:minorTickMark val="none"/>
        <c:tickLblPos val="nextTo"/>
        <c:crossAx val="9589670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DSR!$B$3</c:f>
              <c:strCache>
                <c:ptCount val="1"/>
                <c:pt idx="0">
                  <c:v>DSR</c:v>
                </c:pt>
              </c:strCache>
            </c:strRef>
          </c:tx>
          <c:invertIfNegative val="0"/>
          <c:errBars>
            <c:errBarType val="both"/>
            <c:errValType val="cust"/>
            <c:noEndCap val="0"/>
            <c:plus>
              <c:numRef>
                <c:f>DSR!$E$4:$E$10</c:f>
                <c:numCache>
                  <c:formatCode>General</c:formatCode>
                  <c:ptCount val="7"/>
                  <c:pt idx="0">
                    <c:v>43.761033805734229</c:v>
                  </c:pt>
                  <c:pt idx="1">
                    <c:v>17.407926191853448</c:v>
                  </c:pt>
                  <c:pt idx="2">
                    <c:v>18.385577501844736</c:v>
                  </c:pt>
                  <c:pt idx="3">
                    <c:v>23.822395124090406</c:v>
                  </c:pt>
                  <c:pt idx="4">
                    <c:v>14.850517397834906</c:v>
                  </c:pt>
                  <c:pt idx="5">
                    <c:v>13.863696888232994</c:v>
                  </c:pt>
                  <c:pt idx="6">
                    <c:v>24.512906436435401</c:v>
                  </c:pt>
                </c:numCache>
              </c:numRef>
            </c:plus>
            <c:minus>
              <c:numRef>
                <c:f>DSR!$E$4:$E$10</c:f>
                <c:numCache>
                  <c:formatCode>General</c:formatCode>
                  <c:ptCount val="7"/>
                  <c:pt idx="0">
                    <c:v>43.761033805734229</c:v>
                  </c:pt>
                  <c:pt idx="1">
                    <c:v>17.407926191853448</c:v>
                  </c:pt>
                  <c:pt idx="2">
                    <c:v>18.385577501844736</c:v>
                  </c:pt>
                  <c:pt idx="3">
                    <c:v>23.822395124090406</c:v>
                  </c:pt>
                  <c:pt idx="4">
                    <c:v>14.850517397834906</c:v>
                  </c:pt>
                  <c:pt idx="5">
                    <c:v>13.863696888232994</c:v>
                  </c:pt>
                  <c:pt idx="6">
                    <c:v>24.512906436435401</c:v>
                  </c:pt>
                </c:numCache>
              </c:numRef>
            </c:minus>
          </c:errBars>
          <c:cat>
            <c:strRef>
              <c:f>DSR!$A$4:$A$10</c:f>
              <c:strCache>
                <c:ptCount val="7"/>
                <c:pt idx="0">
                  <c:v>Adur </c:v>
                </c:pt>
                <c:pt idx="1">
                  <c:v>Arun</c:v>
                </c:pt>
                <c:pt idx="2">
                  <c:v>Chichester</c:v>
                </c:pt>
                <c:pt idx="3">
                  <c:v>Crawley</c:v>
                </c:pt>
                <c:pt idx="4">
                  <c:v>Horsham</c:v>
                </c:pt>
                <c:pt idx="5">
                  <c:v>Mid Sussex</c:v>
                </c:pt>
                <c:pt idx="6">
                  <c:v>Worthing</c:v>
                </c:pt>
              </c:strCache>
            </c:strRef>
          </c:cat>
          <c:val>
            <c:numRef>
              <c:f>DSR!$B$4:$B$10</c:f>
              <c:numCache>
                <c:formatCode>0.00</c:formatCode>
                <c:ptCount val="7"/>
                <c:pt idx="0">
                  <c:v>152.44682380209628</c:v>
                </c:pt>
                <c:pt idx="1">
                  <c:v>146.92459713108491</c:v>
                </c:pt>
                <c:pt idx="2">
                  <c:v>121.96379547252734</c:v>
                </c:pt>
                <c:pt idx="3">
                  <c:v>136.39000857394009</c:v>
                </c:pt>
                <c:pt idx="4">
                  <c:v>113.87954065249139</c:v>
                </c:pt>
                <c:pt idx="5">
                  <c:v>112.65477376813186</c:v>
                </c:pt>
                <c:pt idx="6">
                  <c:v>148.31574345334553</c:v>
                </c:pt>
              </c:numCache>
            </c:numRef>
          </c:val>
        </c:ser>
        <c:dLbls>
          <c:showLegendKey val="0"/>
          <c:showVal val="0"/>
          <c:showCatName val="0"/>
          <c:showSerName val="0"/>
          <c:showPercent val="0"/>
          <c:showBubbleSize val="0"/>
        </c:dLbls>
        <c:gapWidth val="150"/>
        <c:axId val="98782208"/>
        <c:axId val="98784000"/>
      </c:barChart>
      <c:catAx>
        <c:axId val="98782208"/>
        <c:scaling>
          <c:orientation val="minMax"/>
        </c:scaling>
        <c:delete val="0"/>
        <c:axPos val="b"/>
        <c:majorTickMark val="out"/>
        <c:minorTickMark val="none"/>
        <c:tickLblPos val="nextTo"/>
        <c:crossAx val="98784000"/>
        <c:crosses val="autoZero"/>
        <c:auto val="1"/>
        <c:lblAlgn val="ctr"/>
        <c:lblOffset val="100"/>
        <c:noMultiLvlLbl val="0"/>
      </c:catAx>
      <c:valAx>
        <c:axId val="98784000"/>
        <c:scaling>
          <c:orientation val="minMax"/>
        </c:scaling>
        <c:delete val="0"/>
        <c:axPos val="l"/>
        <c:majorGridlines/>
        <c:numFmt formatCode="0" sourceLinked="0"/>
        <c:majorTickMark val="out"/>
        <c:minorTickMark val="none"/>
        <c:tickLblPos val="nextTo"/>
        <c:crossAx val="9878220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Projections!$B$5</c:f>
              <c:strCache>
                <c:ptCount val="1"/>
                <c:pt idx="0">
                  <c:v>65+</c:v>
                </c:pt>
              </c:strCache>
            </c:strRef>
          </c:tx>
          <c:marker>
            <c:symbol val="none"/>
          </c:marker>
          <c:cat>
            <c:numRef>
              <c:f>(Projections!$B$4,Projections!$F$4,Projections!$J$4,Projections!$N$4)</c:f>
              <c:numCache>
                <c:formatCode>General</c:formatCode>
                <c:ptCount val="4"/>
                <c:pt idx="0">
                  <c:v>2013</c:v>
                </c:pt>
                <c:pt idx="1">
                  <c:v>2014</c:v>
                </c:pt>
                <c:pt idx="2">
                  <c:v>2015</c:v>
                </c:pt>
                <c:pt idx="3">
                  <c:v>2016</c:v>
                </c:pt>
              </c:numCache>
            </c:numRef>
          </c:cat>
          <c:val>
            <c:numRef>
              <c:f>(Projections!$B$13,Projections!$F$13,Projections!$J$13,Projections!$N$13)</c:f>
              <c:numCache>
                <c:formatCode>#,##0</c:formatCode>
                <c:ptCount val="4"/>
                <c:pt idx="0">
                  <c:v>71364</c:v>
                </c:pt>
                <c:pt idx="1">
                  <c:v>72987</c:v>
                </c:pt>
                <c:pt idx="2">
                  <c:v>74451</c:v>
                </c:pt>
                <c:pt idx="3">
                  <c:v>75718</c:v>
                </c:pt>
              </c:numCache>
            </c:numRef>
          </c:val>
          <c:smooth val="0"/>
        </c:ser>
        <c:ser>
          <c:idx val="1"/>
          <c:order val="1"/>
          <c:tx>
            <c:strRef>
              <c:f>Projections!$C$5</c:f>
              <c:strCache>
                <c:ptCount val="1"/>
                <c:pt idx="0">
                  <c:v>65-74</c:v>
                </c:pt>
              </c:strCache>
            </c:strRef>
          </c:tx>
          <c:marker>
            <c:symbol val="none"/>
          </c:marker>
          <c:cat>
            <c:numRef>
              <c:f>(Projections!$B$4,Projections!$F$4,Projections!$J$4,Projections!$N$4)</c:f>
              <c:numCache>
                <c:formatCode>General</c:formatCode>
                <c:ptCount val="4"/>
                <c:pt idx="0">
                  <c:v>2013</c:v>
                </c:pt>
                <c:pt idx="1">
                  <c:v>2014</c:v>
                </c:pt>
                <c:pt idx="2">
                  <c:v>2015</c:v>
                </c:pt>
                <c:pt idx="3">
                  <c:v>2016</c:v>
                </c:pt>
              </c:numCache>
            </c:numRef>
          </c:cat>
          <c:val>
            <c:numRef>
              <c:f>(Projections!$C$13,Projections!$G$13,Projections!$K$13,Projections!$O$13)</c:f>
              <c:numCache>
                <c:formatCode>#,##0</c:formatCode>
                <c:ptCount val="4"/>
                <c:pt idx="0">
                  <c:v>29150</c:v>
                </c:pt>
                <c:pt idx="1">
                  <c:v>30043</c:v>
                </c:pt>
                <c:pt idx="2">
                  <c:v>30777</c:v>
                </c:pt>
                <c:pt idx="3">
                  <c:v>31542</c:v>
                </c:pt>
              </c:numCache>
            </c:numRef>
          </c:val>
          <c:smooth val="0"/>
        </c:ser>
        <c:ser>
          <c:idx val="2"/>
          <c:order val="2"/>
          <c:tx>
            <c:strRef>
              <c:f>Projections!$D$5</c:f>
              <c:strCache>
                <c:ptCount val="1"/>
                <c:pt idx="0">
                  <c:v>75-84</c:v>
                </c:pt>
              </c:strCache>
            </c:strRef>
          </c:tx>
          <c:marker>
            <c:symbol val="none"/>
          </c:marker>
          <c:cat>
            <c:numRef>
              <c:f>(Projections!$B$4,Projections!$F$4,Projections!$J$4,Projections!$N$4)</c:f>
              <c:numCache>
                <c:formatCode>General</c:formatCode>
                <c:ptCount val="4"/>
                <c:pt idx="0">
                  <c:v>2013</c:v>
                </c:pt>
                <c:pt idx="1">
                  <c:v>2014</c:v>
                </c:pt>
                <c:pt idx="2">
                  <c:v>2015</c:v>
                </c:pt>
                <c:pt idx="3">
                  <c:v>2016</c:v>
                </c:pt>
              </c:numCache>
            </c:numRef>
          </c:cat>
          <c:val>
            <c:numRef>
              <c:f>(Projections!$D$13,Projections!$L$13,Projections!$H$13,Projections!$P$13)</c:f>
              <c:numCache>
                <c:formatCode>#,##0</c:formatCode>
                <c:ptCount val="4"/>
                <c:pt idx="0">
                  <c:v>28161</c:v>
                </c:pt>
                <c:pt idx="1">
                  <c:v>28818</c:v>
                </c:pt>
                <c:pt idx="2">
                  <c:v>28489</c:v>
                </c:pt>
                <c:pt idx="3">
                  <c:v>28818</c:v>
                </c:pt>
              </c:numCache>
            </c:numRef>
          </c:val>
          <c:smooth val="0"/>
        </c:ser>
        <c:ser>
          <c:idx val="3"/>
          <c:order val="3"/>
          <c:tx>
            <c:strRef>
              <c:f>Projections!$E$5</c:f>
              <c:strCache>
                <c:ptCount val="1"/>
                <c:pt idx="0">
                  <c:v>85+</c:v>
                </c:pt>
              </c:strCache>
            </c:strRef>
          </c:tx>
          <c:marker>
            <c:symbol val="none"/>
          </c:marker>
          <c:cat>
            <c:numRef>
              <c:f>(Projections!$B$4,Projections!$F$4,Projections!$J$4,Projections!$N$4)</c:f>
              <c:numCache>
                <c:formatCode>General</c:formatCode>
                <c:ptCount val="4"/>
                <c:pt idx="0">
                  <c:v>2013</c:v>
                </c:pt>
                <c:pt idx="1">
                  <c:v>2014</c:v>
                </c:pt>
                <c:pt idx="2">
                  <c:v>2015</c:v>
                </c:pt>
                <c:pt idx="3">
                  <c:v>2016</c:v>
                </c:pt>
              </c:numCache>
            </c:numRef>
          </c:cat>
          <c:val>
            <c:numRef>
              <c:f>(Projections!$E$13,Projections!$I$13,Projections!$M$13,Projections!$Q$13)</c:f>
              <c:numCache>
                <c:formatCode>#,##0</c:formatCode>
                <c:ptCount val="4"/>
                <c:pt idx="0">
                  <c:v>14053</c:v>
                </c:pt>
                <c:pt idx="1">
                  <c:v>14455</c:v>
                </c:pt>
                <c:pt idx="2">
                  <c:v>14856</c:v>
                </c:pt>
                <c:pt idx="3">
                  <c:v>15358</c:v>
                </c:pt>
              </c:numCache>
            </c:numRef>
          </c:val>
          <c:smooth val="0"/>
        </c:ser>
        <c:dLbls>
          <c:showLegendKey val="0"/>
          <c:showVal val="0"/>
          <c:showCatName val="0"/>
          <c:showSerName val="0"/>
          <c:showPercent val="0"/>
          <c:showBubbleSize val="0"/>
        </c:dLbls>
        <c:marker val="1"/>
        <c:smooth val="0"/>
        <c:axId val="88417408"/>
        <c:axId val="88418944"/>
      </c:lineChart>
      <c:catAx>
        <c:axId val="88417408"/>
        <c:scaling>
          <c:orientation val="minMax"/>
        </c:scaling>
        <c:delete val="0"/>
        <c:axPos val="b"/>
        <c:numFmt formatCode="General" sourceLinked="1"/>
        <c:majorTickMark val="out"/>
        <c:minorTickMark val="none"/>
        <c:tickLblPos val="nextTo"/>
        <c:crossAx val="88418944"/>
        <c:crosses val="autoZero"/>
        <c:auto val="1"/>
        <c:lblAlgn val="ctr"/>
        <c:lblOffset val="100"/>
        <c:noMultiLvlLbl val="0"/>
      </c:catAx>
      <c:valAx>
        <c:axId val="88418944"/>
        <c:scaling>
          <c:orientation val="minMax"/>
        </c:scaling>
        <c:delete val="0"/>
        <c:axPos val="l"/>
        <c:majorGridlines/>
        <c:numFmt formatCode="#,##0" sourceLinked="1"/>
        <c:majorTickMark val="out"/>
        <c:minorTickMark val="none"/>
        <c:tickLblPos val="nextTo"/>
        <c:crossAx val="8841740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v>2013 LTLI</c:v>
          </c:tx>
          <c:invertIfNegative val="0"/>
          <c:cat>
            <c:strRef>
              <c:f>Projections!$A$6:$A$12</c:f>
              <c:strCache>
                <c:ptCount val="7"/>
                <c:pt idx="0">
                  <c:v>Adur </c:v>
                </c:pt>
                <c:pt idx="1">
                  <c:v>Arun</c:v>
                </c:pt>
                <c:pt idx="2">
                  <c:v>Chichester</c:v>
                </c:pt>
                <c:pt idx="3">
                  <c:v>Crawley</c:v>
                </c:pt>
                <c:pt idx="4">
                  <c:v>Horsham</c:v>
                </c:pt>
                <c:pt idx="5">
                  <c:v>Mid Sussex</c:v>
                </c:pt>
                <c:pt idx="6">
                  <c:v>Worthing</c:v>
                </c:pt>
              </c:strCache>
            </c:strRef>
          </c:cat>
          <c:val>
            <c:numRef>
              <c:f>Projections!$B$6:$B$12</c:f>
              <c:numCache>
                <c:formatCode>#,##0</c:formatCode>
                <c:ptCount val="7"/>
                <c:pt idx="0">
                  <c:v>6186</c:v>
                </c:pt>
                <c:pt idx="1">
                  <c:v>17128</c:v>
                </c:pt>
                <c:pt idx="2">
                  <c:v>11221</c:v>
                </c:pt>
                <c:pt idx="3">
                  <c:v>6571</c:v>
                </c:pt>
                <c:pt idx="4">
                  <c:v>10713</c:v>
                </c:pt>
                <c:pt idx="5">
                  <c:v>10070</c:v>
                </c:pt>
                <c:pt idx="6">
                  <c:v>9329</c:v>
                </c:pt>
              </c:numCache>
            </c:numRef>
          </c:val>
        </c:ser>
        <c:dLbls>
          <c:showLegendKey val="0"/>
          <c:showVal val="0"/>
          <c:showCatName val="0"/>
          <c:showSerName val="0"/>
          <c:showPercent val="0"/>
          <c:showBubbleSize val="0"/>
        </c:dLbls>
        <c:gapWidth val="150"/>
        <c:axId val="88443520"/>
        <c:axId val="88453504"/>
      </c:barChart>
      <c:catAx>
        <c:axId val="88443520"/>
        <c:scaling>
          <c:orientation val="minMax"/>
        </c:scaling>
        <c:delete val="0"/>
        <c:axPos val="b"/>
        <c:majorTickMark val="out"/>
        <c:minorTickMark val="none"/>
        <c:tickLblPos val="nextTo"/>
        <c:crossAx val="88453504"/>
        <c:crosses val="autoZero"/>
        <c:auto val="1"/>
        <c:lblAlgn val="ctr"/>
        <c:lblOffset val="100"/>
        <c:noMultiLvlLbl val="0"/>
      </c:catAx>
      <c:valAx>
        <c:axId val="88453504"/>
        <c:scaling>
          <c:orientation val="minMax"/>
        </c:scaling>
        <c:delete val="0"/>
        <c:axPos val="l"/>
        <c:majorGridlines/>
        <c:numFmt formatCode="#,##0" sourceLinked="1"/>
        <c:majorTickMark val="out"/>
        <c:minorTickMark val="none"/>
        <c:tickLblPos val="nextTo"/>
        <c:crossAx val="8844352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v>2012 lack of mobility</c:v>
          </c:tx>
          <c:invertIfNegative val="0"/>
          <c:cat>
            <c:strRef>
              <c:f>Mobility!$A$4:$A$10</c:f>
              <c:strCache>
                <c:ptCount val="7"/>
                <c:pt idx="0">
                  <c:v>Adur </c:v>
                </c:pt>
                <c:pt idx="1">
                  <c:v>Arun</c:v>
                </c:pt>
                <c:pt idx="2">
                  <c:v>Chichester</c:v>
                </c:pt>
                <c:pt idx="3">
                  <c:v>Crawley</c:v>
                </c:pt>
                <c:pt idx="4">
                  <c:v>Horsham</c:v>
                </c:pt>
                <c:pt idx="5">
                  <c:v>Mid Sussex</c:v>
                </c:pt>
                <c:pt idx="6">
                  <c:v>Worthing</c:v>
                </c:pt>
              </c:strCache>
            </c:strRef>
          </c:cat>
          <c:val>
            <c:numRef>
              <c:f>Mobility!$B$4:$B$10</c:f>
              <c:numCache>
                <c:formatCode>#,##0</c:formatCode>
                <c:ptCount val="7"/>
                <c:pt idx="0">
                  <c:v>2701</c:v>
                </c:pt>
                <c:pt idx="1">
                  <c:v>7973</c:v>
                </c:pt>
                <c:pt idx="2">
                  <c:v>5497</c:v>
                </c:pt>
                <c:pt idx="3">
                  <c:v>2726</c:v>
                </c:pt>
                <c:pt idx="4">
                  <c:v>4996</c:v>
                </c:pt>
                <c:pt idx="5">
                  <c:v>5010</c:v>
                </c:pt>
                <c:pt idx="6">
                  <c:v>4546</c:v>
                </c:pt>
              </c:numCache>
            </c:numRef>
          </c:val>
        </c:ser>
        <c:dLbls>
          <c:showLegendKey val="0"/>
          <c:showVal val="0"/>
          <c:showCatName val="0"/>
          <c:showSerName val="0"/>
          <c:showPercent val="0"/>
          <c:showBubbleSize val="0"/>
        </c:dLbls>
        <c:gapWidth val="150"/>
        <c:axId val="98996608"/>
        <c:axId val="98998144"/>
      </c:barChart>
      <c:catAx>
        <c:axId val="98996608"/>
        <c:scaling>
          <c:orientation val="minMax"/>
        </c:scaling>
        <c:delete val="0"/>
        <c:axPos val="b"/>
        <c:majorTickMark val="out"/>
        <c:minorTickMark val="none"/>
        <c:tickLblPos val="nextTo"/>
        <c:crossAx val="98998144"/>
        <c:crosses val="autoZero"/>
        <c:auto val="1"/>
        <c:lblAlgn val="ctr"/>
        <c:lblOffset val="100"/>
        <c:noMultiLvlLbl val="0"/>
      </c:catAx>
      <c:valAx>
        <c:axId val="98998144"/>
        <c:scaling>
          <c:orientation val="minMax"/>
        </c:scaling>
        <c:delete val="0"/>
        <c:axPos val="l"/>
        <c:majorGridlines/>
        <c:numFmt formatCode="#,##0" sourceLinked="1"/>
        <c:majorTickMark val="out"/>
        <c:minorTickMark val="none"/>
        <c:tickLblPos val="nextTo"/>
        <c:crossAx val="9899660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LTLI 2013 (left axis)</c:v>
          </c:tx>
          <c:invertIfNegative val="0"/>
          <c:cat>
            <c:strRef>
              <c:f>Mobility!$A$4:$A$10</c:f>
              <c:strCache>
                <c:ptCount val="7"/>
                <c:pt idx="0">
                  <c:v>Adur </c:v>
                </c:pt>
                <c:pt idx="1">
                  <c:v>Arun</c:v>
                </c:pt>
                <c:pt idx="2">
                  <c:v>Chichester</c:v>
                </c:pt>
                <c:pt idx="3">
                  <c:v>Crawley</c:v>
                </c:pt>
                <c:pt idx="4">
                  <c:v>Horsham</c:v>
                </c:pt>
                <c:pt idx="5">
                  <c:v>Mid Sussex</c:v>
                </c:pt>
                <c:pt idx="6">
                  <c:v>Worthing</c:v>
                </c:pt>
              </c:strCache>
            </c:strRef>
          </c:cat>
          <c:val>
            <c:numRef>
              <c:f>Projections!$B$6:$B$12</c:f>
              <c:numCache>
                <c:formatCode>#,##0</c:formatCode>
                <c:ptCount val="7"/>
                <c:pt idx="0">
                  <c:v>6186</c:v>
                </c:pt>
                <c:pt idx="1">
                  <c:v>17128</c:v>
                </c:pt>
                <c:pt idx="2">
                  <c:v>11221</c:v>
                </c:pt>
                <c:pt idx="3">
                  <c:v>6571</c:v>
                </c:pt>
                <c:pt idx="4">
                  <c:v>10713</c:v>
                </c:pt>
                <c:pt idx="5">
                  <c:v>10070</c:v>
                </c:pt>
                <c:pt idx="6">
                  <c:v>9329</c:v>
                </c:pt>
              </c:numCache>
            </c:numRef>
          </c:val>
        </c:ser>
        <c:dLbls>
          <c:showLegendKey val="0"/>
          <c:showVal val="0"/>
          <c:showCatName val="0"/>
          <c:showSerName val="0"/>
          <c:showPercent val="0"/>
          <c:showBubbleSize val="0"/>
        </c:dLbls>
        <c:gapWidth val="150"/>
        <c:axId val="99246464"/>
        <c:axId val="99248000"/>
      </c:barChart>
      <c:scatterChart>
        <c:scatterStyle val="lineMarker"/>
        <c:varyColors val="0"/>
        <c:ser>
          <c:idx val="1"/>
          <c:order val="1"/>
          <c:tx>
            <c:v>Mobility 2012 (right axis)</c:v>
          </c:tx>
          <c:spPr>
            <a:ln w="28575">
              <a:noFill/>
            </a:ln>
          </c:spPr>
          <c:xVal>
            <c:strRef>
              <c:f>Mobility!$A$4:$A$10</c:f>
              <c:strCache>
                <c:ptCount val="7"/>
                <c:pt idx="0">
                  <c:v>Adur </c:v>
                </c:pt>
                <c:pt idx="1">
                  <c:v>Arun</c:v>
                </c:pt>
                <c:pt idx="2">
                  <c:v>Chichester</c:v>
                </c:pt>
                <c:pt idx="3">
                  <c:v>Crawley</c:v>
                </c:pt>
                <c:pt idx="4">
                  <c:v>Horsham</c:v>
                </c:pt>
                <c:pt idx="5">
                  <c:v>Mid Sussex</c:v>
                </c:pt>
                <c:pt idx="6">
                  <c:v>Worthing</c:v>
                </c:pt>
              </c:strCache>
            </c:strRef>
          </c:xVal>
          <c:yVal>
            <c:numRef>
              <c:f>Mobility!$B$4:$B$10</c:f>
              <c:numCache>
                <c:formatCode>#,##0</c:formatCode>
                <c:ptCount val="7"/>
                <c:pt idx="0">
                  <c:v>2701</c:v>
                </c:pt>
                <c:pt idx="1">
                  <c:v>7973</c:v>
                </c:pt>
                <c:pt idx="2">
                  <c:v>5497</c:v>
                </c:pt>
                <c:pt idx="3">
                  <c:v>2726</c:v>
                </c:pt>
                <c:pt idx="4">
                  <c:v>4996</c:v>
                </c:pt>
                <c:pt idx="5">
                  <c:v>5010</c:v>
                </c:pt>
                <c:pt idx="6">
                  <c:v>4546</c:v>
                </c:pt>
              </c:numCache>
            </c:numRef>
          </c:yVal>
          <c:smooth val="0"/>
        </c:ser>
        <c:dLbls>
          <c:showLegendKey val="0"/>
          <c:showVal val="0"/>
          <c:showCatName val="0"/>
          <c:showSerName val="0"/>
          <c:showPercent val="0"/>
          <c:showBubbleSize val="0"/>
        </c:dLbls>
        <c:axId val="99251328"/>
        <c:axId val="99249536"/>
      </c:scatterChart>
      <c:catAx>
        <c:axId val="99246464"/>
        <c:scaling>
          <c:orientation val="minMax"/>
        </c:scaling>
        <c:delete val="0"/>
        <c:axPos val="b"/>
        <c:majorTickMark val="out"/>
        <c:minorTickMark val="none"/>
        <c:tickLblPos val="nextTo"/>
        <c:crossAx val="99248000"/>
        <c:crosses val="autoZero"/>
        <c:auto val="1"/>
        <c:lblAlgn val="ctr"/>
        <c:lblOffset val="100"/>
        <c:noMultiLvlLbl val="0"/>
      </c:catAx>
      <c:valAx>
        <c:axId val="99248000"/>
        <c:scaling>
          <c:orientation val="minMax"/>
        </c:scaling>
        <c:delete val="0"/>
        <c:axPos val="l"/>
        <c:majorGridlines/>
        <c:numFmt formatCode="#,##0" sourceLinked="1"/>
        <c:majorTickMark val="out"/>
        <c:minorTickMark val="none"/>
        <c:tickLblPos val="nextTo"/>
        <c:crossAx val="99246464"/>
        <c:crosses val="autoZero"/>
        <c:crossBetween val="between"/>
      </c:valAx>
      <c:valAx>
        <c:axId val="99249536"/>
        <c:scaling>
          <c:orientation val="minMax"/>
        </c:scaling>
        <c:delete val="0"/>
        <c:axPos val="r"/>
        <c:numFmt formatCode="#,##0" sourceLinked="1"/>
        <c:majorTickMark val="out"/>
        <c:minorTickMark val="none"/>
        <c:tickLblPos val="nextTo"/>
        <c:crossAx val="99251328"/>
        <c:crosses val="max"/>
        <c:crossBetween val="midCat"/>
      </c:valAx>
      <c:valAx>
        <c:axId val="99251328"/>
        <c:scaling>
          <c:orientation val="minMax"/>
        </c:scaling>
        <c:delete val="1"/>
        <c:axPos val="b"/>
        <c:majorTickMark val="out"/>
        <c:minorTickMark val="none"/>
        <c:tickLblPos val="nextTo"/>
        <c:crossAx val="9924953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400050</xdr:colOff>
      <xdr:row>86</xdr:row>
      <xdr:rowOff>171450</xdr:rowOff>
    </xdr:from>
    <xdr:to>
      <xdr:col>5</xdr:col>
      <xdr:colOff>447675</xdr:colOff>
      <xdr:row>106</xdr:row>
      <xdr:rowOff>85725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600075</xdr:colOff>
      <xdr:row>87</xdr:row>
      <xdr:rowOff>142874</xdr:rowOff>
    </xdr:from>
    <xdr:to>
      <xdr:col>13</xdr:col>
      <xdr:colOff>19050</xdr:colOff>
      <xdr:row>106</xdr:row>
      <xdr:rowOff>85724</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12</xdr:row>
      <xdr:rowOff>71437</xdr:rowOff>
    </xdr:from>
    <xdr:to>
      <xdr:col>7</xdr:col>
      <xdr:colOff>95250</xdr:colOff>
      <xdr:row>31</xdr:row>
      <xdr:rowOff>133350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323850</xdr:colOff>
      <xdr:row>18</xdr:row>
      <xdr:rowOff>42862</xdr:rowOff>
    </xdr:from>
    <xdr:to>
      <xdr:col>10</xdr:col>
      <xdr:colOff>704850</xdr:colOff>
      <xdr:row>33</xdr:row>
      <xdr:rowOff>71437</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828675</xdr:colOff>
      <xdr:row>18</xdr:row>
      <xdr:rowOff>33337</xdr:rowOff>
    </xdr:from>
    <xdr:to>
      <xdr:col>2</xdr:col>
      <xdr:colOff>714375</xdr:colOff>
      <xdr:row>33</xdr:row>
      <xdr:rowOff>61912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552450</xdr:colOff>
      <xdr:row>11</xdr:row>
      <xdr:rowOff>176212</xdr:rowOff>
    </xdr:from>
    <xdr:to>
      <xdr:col>8</xdr:col>
      <xdr:colOff>95250</xdr:colOff>
      <xdr:row>27</xdr:row>
      <xdr:rowOff>23812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257175</xdr:colOff>
      <xdr:row>5</xdr:row>
      <xdr:rowOff>23812</xdr:rowOff>
    </xdr:from>
    <xdr:to>
      <xdr:col>9</xdr:col>
      <xdr:colOff>352425</xdr:colOff>
      <xdr:row>23</xdr:row>
      <xdr:rowOff>95250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7"/>
  <sheetViews>
    <sheetView workbookViewId="0">
      <selection activeCell="B9" sqref="B9"/>
    </sheetView>
  </sheetViews>
  <sheetFormatPr defaultRowHeight="14.25"/>
  <cols>
    <col min="1" max="1" width="18.19921875" customWidth="1"/>
    <col min="2" max="21" width="10.5" customWidth="1"/>
    <col min="22" max="256" width="6.59765625" customWidth="1"/>
    <col min="257" max="257" width="18.19921875" customWidth="1"/>
    <col min="258" max="277" width="10.5" customWidth="1"/>
    <col min="278" max="512" width="6.59765625" customWidth="1"/>
    <col min="513" max="513" width="18.19921875" customWidth="1"/>
    <col min="514" max="533" width="10.5" customWidth="1"/>
    <col min="534" max="768" width="6.59765625" customWidth="1"/>
    <col min="769" max="769" width="18.19921875" customWidth="1"/>
    <col min="770" max="789" width="10.5" customWidth="1"/>
    <col min="790" max="1024" width="6.59765625" customWidth="1"/>
    <col min="1025" max="1025" width="18.19921875" customWidth="1"/>
    <col min="1026" max="1045" width="10.5" customWidth="1"/>
    <col min="1046" max="1280" width="6.59765625" customWidth="1"/>
    <col min="1281" max="1281" width="18.19921875" customWidth="1"/>
    <col min="1282" max="1301" width="10.5" customWidth="1"/>
    <col min="1302" max="1536" width="6.59765625" customWidth="1"/>
    <col min="1537" max="1537" width="18.19921875" customWidth="1"/>
    <col min="1538" max="1557" width="10.5" customWidth="1"/>
    <col min="1558" max="1792" width="6.59765625" customWidth="1"/>
    <col min="1793" max="1793" width="18.19921875" customWidth="1"/>
    <col min="1794" max="1813" width="10.5" customWidth="1"/>
    <col min="1814" max="2048" width="6.59765625" customWidth="1"/>
    <col min="2049" max="2049" width="18.19921875" customWidth="1"/>
    <col min="2050" max="2069" width="10.5" customWidth="1"/>
    <col min="2070" max="2304" width="6.59765625" customWidth="1"/>
    <col min="2305" max="2305" width="18.19921875" customWidth="1"/>
    <col min="2306" max="2325" width="10.5" customWidth="1"/>
    <col min="2326" max="2560" width="6.59765625" customWidth="1"/>
    <col min="2561" max="2561" width="18.19921875" customWidth="1"/>
    <col min="2562" max="2581" width="10.5" customWidth="1"/>
    <col min="2582" max="2816" width="6.59765625" customWidth="1"/>
    <col min="2817" max="2817" width="18.19921875" customWidth="1"/>
    <col min="2818" max="2837" width="10.5" customWidth="1"/>
    <col min="2838" max="3072" width="6.59765625" customWidth="1"/>
    <col min="3073" max="3073" width="18.19921875" customWidth="1"/>
    <col min="3074" max="3093" width="10.5" customWidth="1"/>
    <col min="3094" max="3328" width="6.59765625" customWidth="1"/>
    <col min="3329" max="3329" width="18.19921875" customWidth="1"/>
    <col min="3330" max="3349" width="10.5" customWidth="1"/>
    <col min="3350" max="3584" width="6.59765625" customWidth="1"/>
    <col min="3585" max="3585" width="18.19921875" customWidth="1"/>
    <col min="3586" max="3605" width="10.5" customWidth="1"/>
    <col min="3606" max="3840" width="6.59765625" customWidth="1"/>
    <col min="3841" max="3841" width="18.19921875" customWidth="1"/>
    <col min="3842" max="3861" width="10.5" customWidth="1"/>
    <col min="3862" max="4096" width="6.59765625" customWidth="1"/>
    <col min="4097" max="4097" width="18.19921875" customWidth="1"/>
    <col min="4098" max="4117" width="10.5" customWidth="1"/>
    <col min="4118" max="4352" width="6.59765625" customWidth="1"/>
    <col min="4353" max="4353" width="18.19921875" customWidth="1"/>
    <col min="4354" max="4373" width="10.5" customWidth="1"/>
    <col min="4374" max="4608" width="6.59765625" customWidth="1"/>
    <col min="4609" max="4609" width="18.19921875" customWidth="1"/>
    <col min="4610" max="4629" width="10.5" customWidth="1"/>
    <col min="4630" max="4864" width="6.59765625" customWidth="1"/>
    <col min="4865" max="4865" width="18.19921875" customWidth="1"/>
    <col min="4866" max="4885" width="10.5" customWidth="1"/>
    <col min="4886" max="5120" width="6.59765625" customWidth="1"/>
    <col min="5121" max="5121" width="18.19921875" customWidth="1"/>
    <col min="5122" max="5141" width="10.5" customWidth="1"/>
    <col min="5142" max="5376" width="6.59765625" customWidth="1"/>
    <col min="5377" max="5377" width="18.19921875" customWidth="1"/>
    <col min="5378" max="5397" width="10.5" customWidth="1"/>
    <col min="5398" max="5632" width="6.59765625" customWidth="1"/>
    <col min="5633" max="5633" width="18.19921875" customWidth="1"/>
    <col min="5634" max="5653" width="10.5" customWidth="1"/>
    <col min="5654" max="5888" width="6.59765625" customWidth="1"/>
    <col min="5889" max="5889" width="18.19921875" customWidth="1"/>
    <col min="5890" max="5909" width="10.5" customWidth="1"/>
    <col min="5910" max="6144" width="6.59765625" customWidth="1"/>
    <col min="6145" max="6145" width="18.19921875" customWidth="1"/>
    <col min="6146" max="6165" width="10.5" customWidth="1"/>
    <col min="6166" max="6400" width="6.59765625" customWidth="1"/>
    <col min="6401" max="6401" width="18.19921875" customWidth="1"/>
    <col min="6402" max="6421" width="10.5" customWidth="1"/>
    <col min="6422" max="6656" width="6.59765625" customWidth="1"/>
    <col min="6657" max="6657" width="18.19921875" customWidth="1"/>
    <col min="6658" max="6677" width="10.5" customWidth="1"/>
    <col min="6678" max="6912" width="6.59765625" customWidth="1"/>
    <col min="6913" max="6913" width="18.19921875" customWidth="1"/>
    <col min="6914" max="6933" width="10.5" customWidth="1"/>
    <col min="6934" max="7168" width="6.59765625" customWidth="1"/>
    <col min="7169" max="7169" width="18.19921875" customWidth="1"/>
    <col min="7170" max="7189" width="10.5" customWidth="1"/>
    <col min="7190" max="7424" width="6.59765625" customWidth="1"/>
    <col min="7425" max="7425" width="18.19921875" customWidth="1"/>
    <col min="7426" max="7445" width="10.5" customWidth="1"/>
    <col min="7446" max="7680" width="6.59765625" customWidth="1"/>
    <col min="7681" max="7681" width="18.19921875" customWidth="1"/>
    <col min="7682" max="7701" width="10.5" customWidth="1"/>
    <col min="7702" max="7936" width="6.59765625" customWidth="1"/>
    <col min="7937" max="7937" width="18.19921875" customWidth="1"/>
    <col min="7938" max="7957" width="10.5" customWidth="1"/>
    <col min="7958" max="8192" width="6.59765625" customWidth="1"/>
    <col min="8193" max="8193" width="18.19921875" customWidth="1"/>
    <col min="8194" max="8213" width="10.5" customWidth="1"/>
    <col min="8214" max="8448" width="6.59765625" customWidth="1"/>
    <col min="8449" max="8449" width="18.19921875" customWidth="1"/>
    <col min="8450" max="8469" width="10.5" customWidth="1"/>
    <col min="8470" max="8704" width="6.59765625" customWidth="1"/>
    <col min="8705" max="8705" width="18.19921875" customWidth="1"/>
    <col min="8706" max="8725" width="10.5" customWidth="1"/>
    <col min="8726" max="8960" width="6.59765625" customWidth="1"/>
    <col min="8961" max="8961" width="18.19921875" customWidth="1"/>
    <col min="8962" max="8981" width="10.5" customWidth="1"/>
    <col min="8982" max="9216" width="6.59765625" customWidth="1"/>
    <col min="9217" max="9217" width="18.19921875" customWidth="1"/>
    <col min="9218" max="9237" width="10.5" customWidth="1"/>
    <col min="9238" max="9472" width="6.59765625" customWidth="1"/>
    <col min="9473" max="9473" width="18.19921875" customWidth="1"/>
    <col min="9474" max="9493" width="10.5" customWidth="1"/>
    <col min="9494" max="9728" width="6.59765625" customWidth="1"/>
    <col min="9729" max="9729" width="18.19921875" customWidth="1"/>
    <col min="9730" max="9749" width="10.5" customWidth="1"/>
    <col min="9750" max="9984" width="6.59765625" customWidth="1"/>
    <col min="9985" max="9985" width="18.19921875" customWidth="1"/>
    <col min="9986" max="10005" width="10.5" customWidth="1"/>
    <col min="10006" max="10240" width="6.59765625" customWidth="1"/>
    <col min="10241" max="10241" width="18.19921875" customWidth="1"/>
    <col min="10242" max="10261" width="10.5" customWidth="1"/>
    <col min="10262" max="10496" width="6.59765625" customWidth="1"/>
    <col min="10497" max="10497" width="18.19921875" customWidth="1"/>
    <col min="10498" max="10517" width="10.5" customWidth="1"/>
    <col min="10518" max="10752" width="6.59765625" customWidth="1"/>
    <col min="10753" max="10753" width="18.19921875" customWidth="1"/>
    <col min="10754" max="10773" width="10.5" customWidth="1"/>
    <col min="10774" max="11008" width="6.59765625" customWidth="1"/>
    <col min="11009" max="11009" width="18.19921875" customWidth="1"/>
    <col min="11010" max="11029" width="10.5" customWidth="1"/>
    <col min="11030" max="11264" width="6.59765625" customWidth="1"/>
    <col min="11265" max="11265" width="18.19921875" customWidth="1"/>
    <col min="11266" max="11285" width="10.5" customWidth="1"/>
    <col min="11286" max="11520" width="6.59765625" customWidth="1"/>
    <col min="11521" max="11521" width="18.19921875" customWidth="1"/>
    <col min="11522" max="11541" width="10.5" customWidth="1"/>
    <col min="11542" max="11776" width="6.59765625" customWidth="1"/>
    <col min="11777" max="11777" width="18.19921875" customWidth="1"/>
    <col min="11778" max="11797" width="10.5" customWidth="1"/>
    <col min="11798" max="12032" width="6.59765625" customWidth="1"/>
    <col min="12033" max="12033" width="18.19921875" customWidth="1"/>
    <col min="12034" max="12053" width="10.5" customWidth="1"/>
    <col min="12054" max="12288" width="6.59765625" customWidth="1"/>
    <col min="12289" max="12289" width="18.19921875" customWidth="1"/>
    <col min="12290" max="12309" width="10.5" customWidth="1"/>
    <col min="12310" max="12544" width="6.59765625" customWidth="1"/>
    <col min="12545" max="12545" width="18.19921875" customWidth="1"/>
    <col min="12546" max="12565" width="10.5" customWidth="1"/>
    <col min="12566" max="12800" width="6.59765625" customWidth="1"/>
    <col min="12801" max="12801" width="18.19921875" customWidth="1"/>
    <col min="12802" max="12821" width="10.5" customWidth="1"/>
    <col min="12822" max="13056" width="6.59765625" customWidth="1"/>
    <col min="13057" max="13057" width="18.19921875" customWidth="1"/>
    <col min="13058" max="13077" width="10.5" customWidth="1"/>
    <col min="13078" max="13312" width="6.59765625" customWidth="1"/>
    <col min="13313" max="13313" width="18.19921875" customWidth="1"/>
    <col min="13314" max="13333" width="10.5" customWidth="1"/>
    <col min="13334" max="13568" width="6.59765625" customWidth="1"/>
    <col min="13569" max="13569" width="18.19921875" customWidth="1"/>
    <col min="13570" max="13589" width="10.5" customWidth="1"/>
    <col min="13590" max="13824" width="6.59765625" customWidth="1"/>
    <col min="13825" max="13825" width="18.19921875" customWidth="1"/>
    <col min="13826" max="13845" width="10.5" customWidth="1"/>
    <col min="13846" max="14080" width="6.59765625" customWidth="1"/>
    <col min="14081" max="14081" width="18.19921875" customWidth="1"/>
    <col min="14082" max="14101" width="10.5" customWidth="1"/>
    <col min="14102" max="14336" width="6.59765625" customWidth="1"/>
    <col min="14337" max="14337" width="18.19921875" customWidth="1"/>
    <col min="14338" max="14357" width="10.5" customWidth="1"/>
    <col min="14358" max="14592" width="6.59765625" customWidth="1"/>
    <col min="14593" max="14593" width="18.19921875" customWidth="1"/>
    <col min="14594" max="14613" width="10.5" customWidth="1"/>
    <col min="14614" max="14848" width="6.59765625" customWidth="1"/>
    <col min="14849" max="14849" width="18.19921875" customWidth="1"/>
    <col min="14850" max="14869" width="10.5" customWidth="1"/>
    <col min="14870" max="15104" width="6.59765625" customWidth="1"/>
    <col min="15105" max="15105" width="18.19921875" customWidth="1"/>
    <col min="15106" max="15125" width="10.5" customWidth="1"/>
    <col min="15126" max="15360" width="6.59765625" customWidth="1"/>
    <col min="15361" max="15361" width="18.19921875" customWidth="1"/>
    <col min="15362" max="15381" width="10.5" customWidth="1"/>
    <col min="15382" max="15616" width="6.59765625" customWidth="1"/>
    <col min="15617" max="15617" width="18.19921875" customWidth="1"/>
    <col min="15618" max="15637" width="10.5" customWidth="1"/>
    <col min="15638" max="15872" width="6.59765625" customWidth="1"/>
    <col min="15873" max="15873" width="18.19921875" customWidth="1"/>
    <col min="15874" max="15893" width="10.5" customWidth="1"/>
    <col min="15894" max="16128" width="6.59765625" customWidth="1"/>
    <col min="16129" max="16129" width="18.19921875" customWidth="1"/>
    <col min="16130" max="16149" width="10.5" customWidth="1"/>
    <col min="16150" max="16384" width="6.59765625" customWidth="1"/>
  </cols>
  <sheetData>
    <row r="1" spans="1:21" ht="15.75">
      <c r="A1" s="1" t="s">
        <v>0</v>
      </c>
    </row>
    <row r="2" spans="1:21">
      <c r="A2" s="2" t="s">
        <v>1</v>
      </c>
    </row>
    <row r="4" spans="1:21">
      <c r="A4" s="3" t="s">
        <v>2</v>
      </c>
      <c r="B4" s="3" t="s">
        <v>3</v>
      </c>
    </row>
    <row r="5" spans="1:21">
      <c r="A5" s="3" t="s">
        <v>4</v>
      </c>
      <c r="B5" s="3" t="s">
        <v>5</v>
      </c>
    </row>
    <row r="6" spans="1:21">
      <c r="A6" s="3" t="s">
        <v>6</v>
      </c>
      <c r="B6" s="3">
        <v>2011</v>
      </c>
    </row>
    <row r="7" spans="1:21">
      <c r="A7" s="3" t="s">
        <v>7</v>
      </c>
      <c r="B7" s="3" t="s">
        <v>8</v>
      </c>
    </row>
    <row r="8" spans="1:21">
      <c r="A8" s="3" t="s">
        <v>9</v>
      </c>
      <c r="B8" s="3" t="s">
        <v>35</v>
      </c>
    </row>
    <row r="9" spans="1:21">
      <c r="B9" s="11" t="s">
        <v>10</v>
      </c>
      <c r="C9" s="12"/>
      <c r="D9" s="12"/>
      <c r="E9" s="13"/>
      <c r="F9" s="14" t="s">
        <v>11</v>
      </c>
      <c r="G9" s="15"/>
      <c r="H9" s="15"/>
      <c r="I9" s="16"/>
      <c r="J9" s="17" t="s">
        <v>12</v>
      </c>
      <c r="K9" s="18"/>
      <c r="L9" s="18"/>
      <c r="M9" s="19"/>
      <c r="N9" s="20" t="s">
        <v>13</v>
      </c>
      <c r="O9" s="21"/>
      <c r="P9" s="21"/>
      <c r="Q9" s="22"/>
      <c r="R9" s="23" t="s">
        <v>14</v>
      </c>
      <c r="S9" s="24"/>
      <c r="T9" s="24"/>
      <c r="U9" s="25"/>
    </row>
    <row r="10" spans="1:21" ht="39" customHeight="1">
      <c r="A10" s="4" t="s">
        <v>15</v>
      </c>
      <c r="B10" s="26" t="s">
        <v>16</v>
      </c>
      <c r="C10" s="27" t="s">
        <v>17</v>
      </c>
      <c r="D10" s="28" t="s">
        <v>18</v>
      </c>
      <c r="E10" s="29" t="s">
        <v>19</v>
      </c>
      <c r="F10" s="26" t="s">
        <v>16</v>
      </c>
      <c r="G10" s="27" t="s">
        <v>17</v>
      </c>
      <c r="H10" s="28" t="s">
        <v>18</v>
      </c>
      <c r="I10" s="29" t="s">
        <v>19</v>
      </c>
      <c r="J10" s="26" t="s">
        <v>16</v>
      </c>
      <c r="K10" s="27" t="s">
        <v>17</v>
      </c>
      <c r="L10" s="28" t="s">
        <v>18</v>
      </c>
      <c r="M10" s="29" t="s">
        <v>19</v>
      </c>
      <c r="N10" s="26" t="s">
        <v>16</v>
      </c>
      <c r="O10" s="27" t="s">
        <v>17</v>
      </c>
      <c r="P10" s="28" t="s">
        <v>18</v>
      </c>
      <c r="Q10" s="29" t="s">
        <v>19</v>
      </c>
      <c r="R10" s="26" t="s">
        <v>16</v>
      </c>
      <c r="S10" s="27" t="s">
        <v>17</v>
      </c>
      <c r="T10" s="28" t="s">
        <v>18</v>
      </c>
      <c r="U10" s="29" t="s">
        <v>19</v>
      </c>
    </row>
    <row r="11" spans="1:21">
      <c r="A11" s="5" t="s">
        <v>20</v>
      </c>
      <c r="B11" s="6">
        <v>61182</v>
      </c>
      <c r="C11" s="6">
        <v>48480</v>
      </c>
      <c r="D11" s="6">
        <v>9181</v>
      </c>
      <c r="E11" s="6">
        <v>3521</v>
      </c>
      <c r="F11" s="6">
        <v>10603</v>
      </c>
      <c r="G11" s="6">
        <v>10303</v>
      </c>
      <c r="H11" s="6">
        <v>233</v>
      </c>
      <c r="I11" s="6">
        <v>67</v>
      </c>
      <c r="J11" s="6">
        <v>25162</v>
      </c>
      <c r="K11" s="6">
        <v>22420</v>
      </c>
      <c r="L11" s="6">
        <v>2052</v>
      </c>
      <c r="M11" s="6">
        <v>690</v>
      </c>
      <c r="N11" s="6">
        <v>11983</v>
      </c>
      <c r="O11" s="6">
        <v>8809</v>
      </c>
      <c r="P11" s="6">
        <v>2259</v>
      </c>
      <c r="Q11" s="6">
        <v>915</v>
      </c>
      <c r="R11" s="6">
        <v>13434</v>
      </c>
      <c r="S11" s="6">
        <v>6948</v>
      </c>
      <c r="T11" s="6">
        <v>4637</v>
      </c>
      <c r="U11" s="6">
        <v>1849</v>
      </c>
    </row>
    <row r="12" spans="1:21">
      <c r="A12" s="5" t="s">
        <v>21</v>
      </c>
      <c r="B12" s="6">
        <v>149518</v>
      </c>
      <c r="C12" s="6">
        <v>117749</v>
      </c>
      <c r="D12" s="6">
        <v>23299</v>
      </c>
      <c r="E12" s="6">
        <v>8470</v>
      </c>
      <c r="F12" s="6">
        <v>23354</v>
      </c>
      <c r="G12" s="6">
        <v>22739</v>
      </c>
      <c r="H12" s="6">
        <v>476</v>
      </c>
      <c r="I12" s="6">
        <v>139</v>
      </c>
      <c r="J12" s="6">
        <v>56993</v>
      </c>
      <c r="K12" s="6">
        <v>50863</v>
      </c>
      <c r="L12" s="6">
        <v>4563</v>
      </c>
      <c r="M12" s="6">
        <v>1567</v>
      </c>
      <c r="N12" s="6">
        <v>29843</v>
      </c>
      <c r="O12" s="6">
        <v>22484</v>
      </c>
      <c r="P12" s="6">
        <v>5276</v>
      </c>
      <c r="Q12" s="6">
        <v>2083</v>
      </c>
      <c r="R12" s="6">
        <v>39328</v>
      </c>
      <c r="S12" s="6">
        <v>21663</v>
      </c>
      <c r="T12" s="6">
        <v>12984</v>
      </c>
      <c r="U12" s="6">
        <v>4681</v>
      </c>
    </row>
    <row r="13" spans="1:21">
      <c r="A13" s="5" t="s">
        <v>22</v>
      </c>
      <c r="B13" s="6">
        <v>113794</v>
      </c>
      <c r="C13" s="6">
        <v>93981</v>
      </c>
      <c r="D13" s="6">
        <v>14900</v>
      </c>
      <c r="E13" s="6">
        <v>4913</v>
      </c>
      <c r="F13" s="6">
        <v>18633</v>
      </c>
      <c r="G13" s="6">
        <v>18233</v>
      </c>
      <c r="H13" s="6">
        <v>316</v>
      </c>
      <c r="I13" s="6">
        <v>84</v>
      </c>
      <c r="J13" s="6">
        <v>43743</v>
      </c>
      <c r="K13" s="6">
        <v>40137</v>
      </c>
      <c r="L13" s="6">
        <v>2743</v>
      </c>
      <c r="M13" s="6">
        <v>863</v>
      </c>
      <c r="N13" s="6">
        <v>23524</v>
      </c>
      <c r="O13" s="6">
        <v>18888</v>
      </c>
      <c r="P13" s="6">
        <v>3424</v>
      </c>
      <c r="Q13" s="6">
        <v>1212</v>
      </c>
      <c r="R13" s="6">
        <v>27894</v>
      </c>
      <c r="S13" s="6">
        <v>16723</v>
      </c>
      <c r="T13" s="6">
        <v>8417</v>
      </c>
      <c r="U13" s="6">
        <v>2754</v>
      </c>
    </row>
    <row r="14" spans="1:21">
      <c r="A14" s="5" t="s">
        <v>23</v>
      </c>
      <c r="B14" s="6">
        <v>106597</v>
      </c>
      <c r="C14" s="6">
        <v>89030</v>
      </c>
      <c r="D14" s="6">
        <v>12856</v>
      </c>
      <c r="E14" s="6">
        <v>4711</v>
      </c>
      <c r="F14" s="6">
        <v>22048</v>
      </c>
      <c r="G14" s="6">
        <v>21458</v>
      </c>
      <c r="H14" s="6">
        <v>473</v>
      </c>
      <c r="I14" s="6">
        <v>117</v>
      </c>
      <c r="J14" s="6">
        <v>53761</v>
      </c>
      <c r="K14" s="6">
        <v>48313</v>
      </c>
      <c r="L14" s="6">
        <v>4175</v>
      </c>
      <c r="M14" s="6">
        <v>1273</v>
      </c>
      <c r="N14" s="6">
        <v>17320</v>
      </c>
      <c r="O14" s="6">
        <v>12662</v>
      </c>
      <c r="P14" s="6">
        <v>3270</v>
      </c>
      <c r="Q14" s="6">
        <v>1388</v>
      </c>
      <c r="R14" s="6">
        <v>13468</v>
      </c>
      <c r="S14" s="6">
        <v>6597</v>
      </c>
      <c r="T14" s="6">
        <v>4938</v>
      </c>
      <c r="U14" s="6">
        <v>1933</v>
      </c>
    </row>
    <row r="15" spans="1:21">
      <c r="A15" s="5" t="s">
        <v>24</v>
      </c>
      <c r="B15" s="6">
        <v>131301</v>
      </c>
      <c r="C15" s="6">
        <v>112087</v>
      </c>
      <c r="D15" s="6">
        <v>14580</v>
      </c>
      <c r="E15" s="6">
        <v>4634</v>
      </c>
      <c r="F15" s="6">
        <v>24543</v>
      </c>
      <c r="G15" s="6">
        <v>24081</v>
      </c>
      <c r="H15" s="6">
        <v>359</v>
      </c>
      <c r="I15" s="6">
        <v>103</v>
      </c>
      <c r="J15" s="6">
        <v>53942</v>
      </c>
      <c r="K15" s="6">
        <v>49815</v>
      </c>
      <c r="L15" s="6">
        <v>3193</v>
      </c>
      <c r="M15" s="6">
        <v>934</v>
      </c>
      <c r="N15" s="6">
        <v>27246</v>
      </c>
      <c r="O15" s="6">
        <v>22712</v>
      </c>
      <c r="P15" s="6">
        <v>3391</v>
      </c>
      <c r="Q15" s="6">
        <v>1143</v>
      </c>
      <c r="R15" s="6">
        <v>25570</v>
      </c>
      <c r="S15" s="6">
        <v>15479</v>
      </c>
      <c r="T15" s="6">
        <v>7637</v>
      </c>
      <c r="U15" s="6">
        <v>2454</v>
      </c>
    </row>
    <row r="16" spans="1:21">
      <c r="A16" s="5" t="s">
        <v>25</v>
      </c>
      <c r="B16" s="6">
        <v>139860</v>
      </c>
      <c r="C16" s="6">
        <v>119972</v>
      </c>
      <c r="D16" s="6">
        <v>14938</v>
      </c>
      <c r="E16" s="6">
        <v>4950</v>
      </c>
      <c r="F16" s="6">
        <v>27105</v>
      </c>
      <c r="G16" s="6">
        <v>26566</v>
      </c>
      <c r="H16" s="6">
        <v>411</v>
      </c>
      <c r="I16" s="6">
        <v>128</v>
      </c>
      <c r="J16" s="6">
        <v>60007</v>
      </c>
      <c r="K16" s="6">
        <v>55526</v>
      </c>
      <c r="L16" s="6">
        <v>3450</v>
      </c>
      <c r="M16" s="6">
        <v>1031</v>
      </c>
      <c r="N16" s="6">
        <v>27441</v>
      </c>
      <c r="O16" s="6">
        <v>22666</v>
      </c>
      <c r="P16" s="6">
        <v>3587</v>
      </c>
      <c r="Q16" s="6">
        <v>1188</v>
      </c>
      <c r="R16" s="6">
        <v>25307</v>
      </c>
      <c r="S16" s="6">
        <v>15214</v>
      </c>
      <c r="T16" s="6">
        <v>7490</v>
      </c>
      <c r="U16" s="6">
        <v>2603</v>
      </c>
    </row>
    <row r="17" spans="1:21">
      <c r="A17" s="7" t="s">
        <v>26</v>
      </c>
      <c r="B17" s="6">
        <v>104640</v>
      </c>
      <c r="C17" s="6">
        <v>84049</v>
      </c>
      <c r="D17" s="6">
        <v>15082</v>
      </c>
      <c r="E17" s="6">
        <v>5509</v>
      </c>
      <c r="F17" s="6">
        <v>18669</v>
      </c>
      <c r="G17" s="6">
        <v>18178</v>
      </c>
      <c r="H17" s="6">
        <v>385</v>
      </c>
      <c r="I17" s="6">
        <v>106</v>
      </c>
      <c r="J17" s="6">
        <v>45194</v>
      </c>
      <c r="K17" s="6">
        <v>40120</v>
      </c>
      <c r="L17" s="6">
        <v>3781</v>
      </c>
      <c r="M17" s="6">
        <v>1293</v>
      </c>
      <c r="N17" s="6">
        <v>19203</v>
      </c>
      <c r="O17" s="6">
        <v>14525</v>
      </c>
      <c r="P17" s="6">
        <v>3318</v>
      </c>
      <c r="Q17" s="6">
        <v>1360</v>
      </c>
      <c r="R17" s="6">
        <v>21574</v>
      </c>
      <c r="S17" s="6">
        <v>11226</v>
      </c>
      <c r="T17" s="6">
        <v>7598</v>
      </c>
      <c r="U17" s="6">
        <v>2750</v>
      </c>
    </row>
    <row r="18" spans="1:21">
      <c r="A18" s="5" t="s">
        <v>27</v>
      </c>
      <c r="B18" s="6">
        <v>806892</v>
      </c>
      <c r="C18" s="6">
        <v>665348</v>
      </c>
      <c r="D18" s="6">
        <v>104836</v>
      </c>
      <c r="E18" s="6">
        <v>36708</v>
      </c>
      <c r="F18" s="6">
        <v>144955</v>
      </c>
      <c r="G18" s="6">
        <v>141558</v>
      </c>
      <c r="H18" s="6">
        <v>2653</v>
      </c>
      <c r="I18" s="6">
        <v>744</v>
      </c>
      <c r="J18" s="6">
        <v>338802</v>
      </c>
      <c r="K18" s="6">
        <v>307194</v>
      </c>
      <c r="L18" s="6">
        <v>23957</v>
      </c>
      <c r="M18" s="6">
        <v>7651</v>
      </c>
      <c r="N18" s="6">
        <v>156560</v>
      </c>
      <c r="O18" s="6">
        <v>122746</v>
      </c>
      <c r="P18" s="6">
        <v>24525</v>
      </c>
      <c r="Q18" s="6">
        <v>9289</v>
      </c>
      <c r="R18" s="6">
        <v>166575</v>
      </c>
      <c r="S18" s="6">
        <v>93850</v>
      </c>
      <c r="T18" s="6">
        <v>53701</v>
      </c>
      <c r="U18" s="6">
        <v>19024</v>
      </c>
    </row>
    <row r="20" spans="1:21">
      <c r="A20" s="8" t="s">
        <v>28</v>
      </c>
    </row>
    <row r="23" spans="1:21" ht="15.75">
      <c r="A23" s="1" t="s">
        <v>0</v>
      </c>
    </row>
    <row r="24" spans="1:21">
      <c r="A24" s="2" t="s">
        <v>1</v>
      </c>
    </row>
    <row r="26" spans="1:21">
      <c r="A26" s="3" t="s">
        <v>2</v>
      </c>
      <c r="B26" s="3" t="s">
        <v>3</v>
      </c>
    </row>
    <row r="27" spans="1:21">
      <c r="A27" s="3" t="s">
        <v>4</v>
      </c>
      <c r="B27" s="3" t="s">
        <v>5</v>
      </c>
    </row>
    <row r="28" spans="1:21">
      <c r="A28" s="3" t="s">
        <v>6</v>
      </c>
      <c r="B28" s="3">
        <v>2011</v>
      </c>
    </row>
    <row r="29" spans="1:21">
      <c r="A29" s="3" t="s">
        <v>7</v>
      </c>
      <c r="B29" s="3" t="s">
        <v>8</v>
      </c>
    </row>
    <row r="30" spans="1:21">
      <c r="A30" s="3" t="s">
        <v>9</v>
      </c>
      <c r="B30" s="3" t="s">
        <v>29</v>
      </c>
    </row>
    <row r="31" spans="1:21">
      <c r="A31" s="3"/>
      <c r="B31" s="3"/>
    </row>
    <row r="32" spans="1:21">
      <c r="B32" s="11" t="s">
        <v>10</v>
      </c>
      <c r="C32" s="12"/>
      <c r="D32" s="12"/>
      <c r="E32" s="13"/>
      <c r="F32" s="14" t="s">
        <v>11</v>
      </c>
      <c r="G32" s="15"/>
      <c r="H32" s="15"/>
      <c r="I32" s="16"/>
      <c r="J32" s="17" t="s">
        <v>12</v>
      </c>
      <c r="K32" s="18"/>
      <c r="L32" s="18"/>
      <c r="M32" s="19"/>
      <c r="N32" s="20" t="s">
        <v>13</v>
      </c>
      <c r="O32" s="21"/>
      <c r="P32" s="21"/>
      <c r="Q32" s="22"/>
      <c r="R32" s="23" t="s">
        <v>14</v>
      </c>
      <c r="S32" s="24"/>
      <c r="T32" s="24"/>
      <c r="U32" s="25"/>
    </row>
    <row r="33" spans="1:21" ht="39" customHeight="1">
      <c r="A33" s="4" t="s">
        <v>15</v>
      </c>
      <c r="B33" s="26" t="s">
        <v>16</v>
      </c>
      <c r="C33" s="27" t="s">
        <v>17</v>
      </c>
      <c r="D33" s="28" t="s">
        <v>18</v>
      </c>
      <c r="E33" s="29" t="s">
        <v>19</v>
      </c>
      <c r="F33" s="26" t="s">
        <v>16</v>
      </c>
      <c r="G33" s="27" t="s">
        <v>17</v>
      </c>
      <c r="H33" s="28" t="s">
        <v>18</v>
      </c>
      <c r="I33" s="29" t="s">
        <v>19</v>
      </c>
      <c r="J33" s="26" t="s">
        <v>16</v>
      </c>
      <c r="K33" s="27" t="s">
        <v>17</v>
      </c>
      <c r="L33" s="28" t="s">
        <v>18</v>
      </c>
      <c r="M33" s="29" t="s">
        <v>19</v>
      </c>
      <c r="N33" s="26" t="s">
        <v>16</v>
      </c>
      <c r="O33" s="27" t="s">
        <v>17</v>
      </c>
      <c r="P33" s="28" t="s">
        <v>18</v>
      </c>
      <c r="Q33" s="29" t="s">
        <v>19</v>
      </c>
      <c r="R33" s="26" t="s">
        <v>16</v>
      </c>
      <c r="S33" s="27" t="s">
        <v>17</v>
      </c>
      <c r="T33" s="28" t="s">
        <v>18</v>
      </c>
      <c r="U33" s="29" t="s">
        <v>19</v>
      </c>
    </row>
    <row r="34" spans="1:21">
      <c r="A34" s="5" t="s">
        <v>20</v>
      </c>
      <c r="B34" s="6">
        <v>5592</v>
      </c>
      <c r="C34" s="6">
        <v>622</v>
      </c>
      <c r="D34" s="6">
        <v>2108</v>
      </c>
      <c r="E34" s="6">
        <v>2862</v>
      </c>
      <c r="F34" s="6">
        <v>179</v>
      </c>
      <c r="G34" s="6">
        <v>83</v>
      </c>
      <c r="H34" s="6">
        <v>49</v>
      </c>
      <c r="I34" s="6">
        <v>47</v>
      </c>
      <c r="J34" s="6">
        <v>1022</v>
      </c>
      <c r="K34" s="6">
        <v>187</v>
      </c>
      <c r="L34" s="6">
        <v>324</v>
      </c>
      <c r="M34" s="6">
        <v>511</v>
      </c>
      <c r="N34" s="6">
        <v>1116</v>
      </c>
      <c r="O34" s="6">
        <v>88</v>
      </c>
      <c r="P34" s="6">
        <v>317</v>
      </c>
      <c r="Q34" s="6">
        <v>711</v>
      </c>
      <c r="R34" s="6">
        <v>3275</v>
      </c>
      <c r="S34" s="6">
        <v>264</v>
      </c>
      <c r="T34" s="6">
        <v>1418</v>
      </c>
      <c r="U34" s="6">
        <v>1593</v>
      </c>
    </row>
    <row r="35" spans="1:21">
      <c r="A35" s="5" t="s">
        <v>21</v>
      </c>
      <c r="B35" s="6">
        <v>13984</v>
      </c>
      <c r="C35" s="6">
        <v>1734</v>
      </c>
      <c r="D35" s="6">
        <v>5528</v>
      </c>
      <c r="E35" s="6">
        <v>6722</v>
      </c>
      <c r="F35" s="6">
        <v>348</v>
      </c>
      <c r="G35" s="6">
        <v>143</v>
      </c>
      <c r="H35" s="6">
        <v>114</v>
      </c>
      <c r="I35" s="6">
        <v>91</v>
      </c>
      <c r="J35" s="6">
        <v>2165</v>
      </c>
      <c r="K35" s="6">
        <v>437</v>
      </c>
      <c r="L35" s="6">
        <v>647</v>
      </c>
      <c r="M35" s="6">
        <v>1081</v>
      </c>
      <c r="N35" s="6">
        <v>2519</v>
      </c>
      <c r="O35" s="6">
        <v>241</v>
      </c>
      <c r="P35" s="6">
        <v>752</v>
      </c>
      <c r="Q35" s="6">
        <v>1526</v>
      </c>
      <c r="R35" s="6">
        <v>8952</v>
      </c>
      <c r="S35" s="6">
        <v>913</v>
      </c>
      <c r="T35" s="6">
        <v>4015</v>
      </c>
      <c r="U35" s="6">
        <v>4024</v>
      </c>
    </row>
    <row r="36" spans="1:21">
      <c r="A36" s="5" t="s">
        <v>22</v>
      </c>
      <c r="B36" s="6">
        <v>8328</v>
      </c>
      <c r="C36" s="6">
        <v>1067</v>
      </c>
      <c r="D36" s="6">
        <v>3379</v>
      </c>
      <c r="E36" s="6">
        <v>3882</v>
      </c>
      <c r="F36" s="6">
        <v>235</v>
      </c>
      <c r="G36" s="6">
        <v>98</v>
      </c>
      <c r="H36" s="6">
        <v>76</v>
      </c>
      <c r="I36" s="6">
        <v>61</v>
      </c>
      <c r="J36" s="6">
        <v>1150</v>
      </c>
      <c r="K36" s="6">
        <v>229</v>
      </c>
      <c r="L36" s="6">
        <v>340</v>
      </c>
      <c r="M36" s="6">
        <v>581</v>
      </c>
      <c r="N36" s="6">
        <v>1472</v>
      </c>
      <c r="O36" s="6">
        <v>142</v>
      </c>
      <c r="P36" s="6">
        <v>445</v>
      </c>
      <c r="Q36" s="6">
        <v>885</v>
      </c>
      <c r="R36" s="6">
        <v>5471</v>
      </c>
      <c r="S36" s="6">
        <v>598</v>
      </c>
      <c r="T36" s="6">
        <v>2518</v>
      </c>
      <c r="U36" s="6">
        <v>2355</v>
      </c>
    </row>
    <row r="37" spans="1:21">
      <c r="A37" s="5" t="s">
        <v>23</v>
      </c>
      <c r="B37" s="6">
        <v>7001</v>
      </c>
      <c r="C37" s="6">
        <v>873</v>
      </c>
      <c r="D37" s="6">
        <v>2606</v>
      </c>
      <c r="E37" s="6">
        <v>3522</v>
      </c>
      <c r="F37" s="6">
        <v>298</v>
      </c>
      <c r="G37" s="6">
        <v>149</v>
      </c>
      <c r="H37" s="6">
        <v>87</v>
      </c>
      <c r="I37" s="6">
        <v>62</v>
      </c>
      <c r="J37" s="6">
        <v>1690</v>
      </c>
      <c r="K37" s="6">
        <v>321</v>
      </c>
      <c r="L37" s="6">
        <v>541</v>
      </c>
      <c r="M37" s="6">
        <v>828</v>
      </c>
      <c r="N37" s="6">
        <v>1576</v>
      </c>
      <c r="O37" s="6">
        <v>120</v>
      </c>
      <c r="P37" s="6">
        <v>438</v>
      </c>
      <c r="Q37" s="6">
        <v>1018</v>
      </c>
      <c r="R37" s="6">
        <v>3437</v>
      </c>
      <c r="S37" s="6">
        <v>283</v>
      </c>
      <c r="T37" s="6">
        <v>1540</v>
      </c>
      <c r="U37" s="6">
        <v>1614</v>
      </c>
    </row>
    <row r="38" spans="1:21">
      <c r="A38" s="5" t="s">
        <v>24</v>
      </c>
      <c r="B38" s="6">
        <v>7857</v>
      </c>
      <c r="C38" s="6">
        <v>1131</v>
      </c>
      <c r="D38" s="6">
        <v>3057</v>
      </c>
      <c r="E38" s="6">
        <v>3669</v>
      </c>
      <c r="F38" s="6">
        <v>305</v>
      </c>
      <c r="G38" s="6">
        <v>150</v>
      </c>
      <c r="H38" s="6">
        <v>81</v>
      </c>
      <c r="I38" s="6">
        <v>74</v>
      </c>
      <c r="J38" s="6">
        <v>1389</v>
      </c>
      <c r="K38" s="6">
        <v>334</v>
      </c>
      <c r="L38" s="6">
        <v>407</v>
      </c>
      <c r="M38" s="6">
        <v>648</v>
      </c>
      <c r="N38" s="6">
        <v>1335</v>
      </c>
      <c r="O38" s="6">
        <v>140</v>
      </c>
      <c r="P38" s="6">
        <v>355</v>
      </c>
      <c r="Q38" s="6">
        <v>840</v>
      </c>
      <c r="R38" s="6">
        <v>4828</v>
      </c>
      <c r="S38" s="6">
        <v>507</v>
      </c>
      <c r="T38" s="6">
        <v>2214</v>
      </c>
      <c r="U38" s="6">
        <v>2107</v>
      </c>
    </row>
    <row r="39" spans="1:21">
      <c r="A39" s="5" t="s">
        <v>25</v>
      </c>
      <c r="B39" s="6">
        <v>8084</v>
      </c>
      <c r="C39" s="6">
        <v>1074</v>
      </c>
      <c r="D39" s="6">
        <v>3133</v>
      </c>
      <c r="E39" s="6">
        <v>3877</v>
      </c>
      <c r="F39" s="6">
        <v>298</v>
      </c>
      <c r="G39" s="6">
        <v>126</v>
      </c>
      <c r="H39" s="6">
        <v>86</v>
      </c>
      <c r="I39" s="6">
        <v>86</v>
      </c>
      <c r="J39" s="6">
        <v>1474</v>
      </c>
      <c r="K39" s="6">
        <v>303</v>
      </c>
      <c r="L39" s="6">
        <v>455</v>
      </c>
      <c r="M39" s="6">
        <v>716</v>
      </c>
      <c r="N39" s="6">
        <v>1431</v>
      </c>
      <c r="O39" s="6">
        <v>142</v>
      </c>
      <c r="P39" s="6">
        <v>421</v>
      </c>
      <c r="Q39" s="6">
        <v>868</v>
      </c>
      <c r="R39" s="6">
        <v>4881</v>
      </c>
      <c r="S39" s="6">
        <v>503</v>
      </c>
      <c r="T39" s="6">
        <v>2171</v>
      </c>
      <c r="U39" s="6">
        <v>2207</v>
      </c>
    </row>
    <row r="40" spans="1:21">
      <c r="A40" s="7" t="s">
        <v>26</v>
      </c>
      <c r="B40" s="6">
        <v>9310</v>
      </c>
      <c r="C40" s="6">
        <v>1145</v>
      </c>
      <c r="D40" s="6">
        <v>3725</v>
      </c>
      <c r="E40" s="6">
        <v>4440</v>
      </c>
      <c r="F40" s="6">
        <v>256</v>
      </c>
      <c r="G40" s="6">
        <v>115</v>
      </c>
      <c r="H40" s="6">
        <v>73</v>
      </c>
      <c r="I40" s="6">
        <v>68</v>
      </c>
      <c r="J40" s="6">
        <v>1835</v>
      </c>
      <c r="K40" s="6">
        <v>330</v>
      </c>
      <c r="L40" s="6">
        <v>570</v>
      </c>
      <c r="M40" s="6">
        <v>935</v>
      </c>
      <c r="N40" s="6">
        <v>1760</v>
      </c>
      <c r="O40" s="6">
        <v>141</v>
      </c>
      <c r="P40" s="6">
        <v>546</v>
      </c>
      <c r="Q40" s="6">
        <v>1073</v>
      </c>
      <c r="R40" s="6">
        <v>5459</v>
      </c>
      <c r="S40" s="6">
        <v>559</v>
      </c>
      <c r="T40" s="6">
        <v>2536</v>
      </c>
      <c r="U40" s="6">
        <v>2364</v>
      </c>
    </row>
    <row r="41" spans="1:21">
      <c r="A41" s="5" t="s">
        <v>27</v>
      </c>
      <c r="B41" s="6">
        <v>60156</v>
      </c>
      <c r="C41" s="6">
        <v>7646</v>
      </c>
      <c r="D41" s="6">
        <v>23536</v>
      </c>
      <c r="E41" s="6">
        <v>28974</v>
      </c>
      <c r="F41" s="6">
        <v>1919</v>
      </c>
      <c r="G41" s="6">
        <v>864</v>
      </c>
      <c r="H41" s="6">
        <v>566</v>
      </c>
      <c r="I41" s="6">
        <v>489</v>
      </c>
      <c r="J41" s="6">
        <v>10725</v>
      </c>
      <c r="K41" s="6">
        <v>2141</v>
      </c>
      <c r="L41" s="6">
        <v>3284</v>
      </c>
      <c r="M41" s="6">
        <v>5300</v>
      </c>
      <c r="N41" s="6">
        <v>11209</v>
      </c>
      <c r="O41" s="6">
        <v>1014</v>
      </c>
      <c r="P41" s="6">
        <v>3274</v>
      </c>
      <c r="Q41" s="6">
        <v>6921</v>
      </c>
      <c r="R41" s="6">
        <v>36303</v>
      </c>
      <c r="S41" s="6">
        <v>3627</v>
      </c>
      <c r="T41" s="6">
        <v>16412</v>
      </c>
      <c r="U41" s="6">
        <v>16264</v>
      </c>
    </row>
    <row r="43" spans="1:21">
      <c r="A43" s="8" t="s">
        <v>28</v>
      </c>
    </row>
    <row r="46" spans="1:21" ht="15.75">
      <c r="A46" s="1" t="s">
        <v>0</v>
      </c>
    </row>
    <row r="47" spans="1:21">
      <c r="A47" s="2" t="s">
        <v>1</v>
      </c>
    </row>
    <row r="49" spans="1:21">
      <c r="A49" s="3" t="s">
        <v>2</v>
      </c>
      <c r="B49" s="3" t="s">
        <v>3</v>
      </c>
    </row>
    <row r="50" spans="1:21">
      <c r="A50" s="3" t="s">
        <v>4</v>
      </c>
      <c r="B50" s="3" t="s">
        <v>5</v>
      </c>
    </row>
    <row r="51" spans="1:21">
      <c r="A51" s="3" t="s">
        <v>6</v>
      </c>
      <c r="B51" s="3">
        <v>2011</v>
      </c>
    </row>
    <row r="52" spans="1:21">
      <c r="A52" s="3" t="s">
        <v>7</v>
      </c>
      <c r="B52" s="3" t="s">
        <v>8</v>
      </c>
    </row>
    <row r="53" spans="1:21">
      <c r="A53" s="3" t="s">
        <v>9</v>
      </c>
      <c r="B53" s="3" t="s">
        <v>30</v>
      </c>
    </row>
    <row r="54" spans="1:21">
      <c r="B54" s="11" t="s">
        <v>10</v>
      </c>
      <c r="C54" s="12"/>
      <c r="D54" s="12"/>
      <c r="E54" s="13"/>
      <c r="F54" s="14" t="s">
        <v>11</v>
      </c>
      <c r="G54" s="15"/>
      <c r="H54" s="15"/>
      <c r="I54" s="16"/>
      <c r="J54" s="17" t="s">
        <v>12</v>
      </c>
      <c r="K54" s="18"/>
      <c r="L54" s="18"/>
      <c r="M54" s="19"/>
      <c r="N54" s="20" t="s">
        <v>13</v>
      </c>
      <c r="O54" s="21"/>
      <c r="P54" s="21"/>
      <c r="Q54" s="22"/>
      <c r="R54" s="23" t="s">
        <v>14</v>
      </c>
      <c r="S54" s="24"/>
      <c r="T54" s="24"/>
      <c r="U54" s="25"/>
    </row>
    <row r="55" spans="1:21" ht="39" customHeight="1">
      <c r="A55" s="4" t="s">
        <v>15</v>
      </c>
      <c r="B55" s="26" t="s">
        <v>16</v>
      </c>
      <c r="C55" s="27" t="s">
        <v>17</v>
      </c>
      <c r="D55" s="28" t="s">
        <v>18</v>
      </c>
      <c r="E55" s="29" t="s">
        <v>19</v>
      </c>
      <c r="F55" s="26" t="s">
        <v>16</v>
      </c>
      <c r="G55" s="27" t="s">
        <v>17</v>
      </c>
      <c r="H55" s="28" t="s">
        <v>18</v>
      </c>
      <c r="I55" s="29" t="s">
        <v>19</v>
      </c>
      <c r="J55" s="26" t="s">
        <v>16</v>
      </c>
      <c r="K55" s="27" t="s">
        <v>17</v>
      </c>
      <c r="L55" s="28" t="s">
        <v>18</v>
      </c>
      <c r="M55" s="29" t="s">
        <v>19</v>
      </c>
      <c r="N55" s="26" t="s">
        <v>16</v>
      </c>
      <c r="O55" s="27" t="s">
        <v>17</v>
      </c>
      <c r="P55" s="28" t="s">
        <v>18</v>
      </c>
      <c r="Q55" s="29" t="s">
        <v>19</v>
      </c>
      <c r="R55" s="26" t="s">
        <v>16</v>
      </c>
      <c r="S55" s="27" t="s">
        <v>17</v>
      </c>
      <c r="T55" s="28" t="s">
        <v>18</v>
      </c>
      <c r="U55" s="29" t="s">
        <v>19</v>
      </c>
    </row>
    <row r="56" spans="1:21">
      <c r="A56" s="5" t="s">
        <v>20</v>
      </c>
      <c r="B56" s="6">
        <v>6710</v>
      </c>
      <c r="C56" s="6">
        <v>2500</v>
      </c>
      <c r="D56" s="6">
        <v>3703</v>
      </c>
      <c r="E56" s="6">
        <v>507</v>
      </c>
      <c r="F56" s="6">
        <v>280</v>
      </c>
      <c r="G56" s="6">
        <v>171</v>
      </c>
      <c r="H56" s="6">
        <v>93</v>
      </c>
      <c r="I56" s="6">
        <v>16</v>
      </c>
      <c r="J56" s="6">
        <v>1368</v>
      </c>
      <c r="K56" s="6">
        <v>624</v>
      </c>
      <c r="L56" s="6">
        <v>626</v>
      </c>
      <c r="M56" s="6">
        <v>118</v>
      </c>
      <c r="N56" s="6">
        <v>1508</v>
      </c>
      <c r="O56" s="6">
        <v>477</v>
      </c>
      <c r="P56" s="6">
        <v>868</v>
      </c>
      <c r="Q56" s="6">
        <v>163</v>
      </c>
      <c r="R56" s="6">
        <v>3554</v>
      </c>
      <c r="S56" s="6">
        <v>1228</v>
      </c>
      <c r="T56" s="6">
        <v>2116</v>
      </c>
      <c r="U56" s="6">
        <v>210</v>
      </c>
    </row>
    <row r="57" spans="1:21">
      <c r="A57" s="5" t="s">
        <v>21</v>
      </c>
      <c r="B57" s="6">
        <v>17505</v>
      </c>
      <c r="C57" s="6">
        <v>6726</v>
      </c>
      <c r="D57" s="6">
        <v>9437</v>
      </c>
      <c r="E57" s="6">
        <v>1342</v>
      </c>
      <c r="F57" s="6">
        <v>529</v>
      </c>
      <c r="G57" s="6">
        <v>349</v>
      </c>
      <c r="H57" s="6">
        <v>151</v>
      </c>
      <c r="I57" s="6">
        <v>29</v>
      </c>
      <c r="J57" s="6">
        <v>3105</v>
      </c>
      <c r="K57" s="6">
        <v>1369</v>
      </c>
      <c r="L57" s="6">
        <v>1380</v>
      </c>
      <c r="M57" s="6">
        <v>356</v>
      </c>
      <c r="N57" s="6">
        <v>3629</v>
      </c>
      <c r="O57" s="6">
        <v>1190</v>
      </c>
      <c r="P57" s="6">
        <v>2006</v>
      </c>
      <c r="Q57" s="6">
        <v>433</v>
      </c>
      <c r="R57" s="6">
        <v>10242</v>
      </c>
      <c r="S57" s="6">
        <v>3818</v>
      </c>
      <c r="T57" s="6">
        <v>5900</v>
      </c>
      <c r="U57" s="6">
        <v>524</v>
      </c>
    </row>
    <row r="58" spans="1:21">
      <c r="A58" s="5" t="s">
        <v>22</v>
      </c>
      <c r="B58" s="6">
        <v>11555</v>
      </c>
      <c r="C58" s="6">
        <v>4624</v>
      </c>
      <c r="D58" s="6">
        <v>6113</v>
      </c>
      <c r="E58" s="6">
        <v>818</v>
      </c>
      <c r="F58" s="6">
        <v>349</v>
      </c>
      <c r="G58" s="6">
        <v>235</v>
      </c>
      <c r="H58" s="6">
        <v>103</v>
      </c>
      <c r="I58" s="6">
        <v>11</v>
      </c>
      <c r="J58" s="6">
        <v>1861</v>
      </c>
      <c r="K58" s="6">
        <v>832</v>
      </c>
      <c r="L58" s="6">
        <v>817</v>
      </c>
      <c r="M58" s="6">
        <v>212</v>
      </c>
      <c r="N58" s="6">
        <v>2410</v>
      </c>
      <c r="O58" s="6">
        <v>887</v>
      </c>
      <c r="P58" s="6">
        <v>1261</v>
      </c>
      <c r="Q58" s="6">
        <v>262</v>
      </c>
      <c r="R58" s="6">
        <v>6935</v>
      </c>
      <c r="S58" s="6">
        <v>2670</v>
      </c>
      <c r="T58" s="6">
        <v>3932</v>
      </c>
      <c r="U58" s="6">
        <v>333</v>
      </c>
    </row>
    <row r="59" spans="1:21">
      <c r="A59" s="5" t="s">
        <v>23</v>
      </c>
      <c r="B59" s="6">
        <v>8701</v>
      </c>
      <c r="C59" s="6">
        <v>3209</v>
      </c>
      <c r="D59" s="6">
        <v>4624</v>
      </c>
      <c r="E59" s="6">
        <v>868</v>
      </c>
      <c r="F59" s="6">
        <v>454</v>
      </c>
      <c r="G59" s="6">
        <v>305</v>
      </c>
      <c r="H59" s="6">
        <v>134</v>
      </c>
      <c r="I59" s="6">
        <v>15</v>
      </c>
      <c r="J59" s="6">
        <v>2490</v>
      </c>
      <c r="K59" s="6">
        <v>1041</v>
      </c>
      <c r="L59" s="6">
        <v>1137</v>
      </c>
      <c r="M59" s="6">
        <v>312</v>
      </c>
      <c r="N59" s="6">
        <v>2108</v>
      </c>
      <c r="O59" s="6">
        <v>646</v>
      </c>
      <c r="P59" s="6">
        <v>1177</v>
      </c>
      <c r="Q59" s="6">
        <v>285</v>
      </c>
      <c r="R59" s="6">
        <v>3649</v>
      </c>
      <c r="S59" s="6">
        <v>1217</v>
      </c>
      <c r="T59" s="6">
        <v>2176</v>
      </c>
      <c r="U59" s="6">
        <v>256</v>
      </c>
    </row>
    <row r="60" spans="1:21">
      <c r="A60" s="5" t="s">
        <v>24</v>
      </c>
      <c r="B60" s="6">
        <v>11550</v>
      </c>
      <c r="C60" s="6">
        <v>4822</v>
      </c>
      <c r="D60" s="6">
        <v>5961</v>
      </c>
      <c r="E60" s="6">
        <v>767</v>
      </c>
      <c r="F60" s="6">
        <v>427</v>
      </c>
      <c r="G60" s="6">
        <v>300</v>
      </c>
      <c r="H60" s="6">
        <v>112</v>
      </c>
      <c r="I60" s="6">
        <v>15</v>
      </c>
      <c r="J60" s="6">
        <v>2278</v>
      </c>
      <c r="K60" s="6">
        <v>1043</v>
      </c>
      <c r="L60" s="6">
        <v>1021</v>
      </c>
      <c r="M60" s="6">
        <v>214</v>
      </c>
      <c r="N60" s="6">
        <v>2482</v>
      </c>
      <c r="O60" s="6">
        <v>986</v>
      </c>
      <c r="P60" s="6">
        <v>1247</v>
      </c>
      <c r="Q60" s="6">
        <v>249</v>
      </c>
      <c r="R60" s="6">
        <v>6363</v>
      </c>
      <c r="S60" s="6">
        <v>2493</v>
      </c>
      <c r="T60" s="6">
        <v>3581</v>
      </c>
      <c r="U60" s="6">
        <v>289</v>
      </c>
    </row>
    <row r="61" spans="1:21">
      <c r="A61" s="5" t="s">
        <v>25</v>
      </c>
      <c r="B61" s="6">
        <v>11737</v>
      </c>
      <c r="C61" s="6">
        <v>4920</v>
      </c>
      <c r="D61" s="6">
        <v>5973</v>
      </c>
      <c r="E61" s="6">
        <v>844</v>
      </c>
      <c r="F61" s="6">
        <v>542</v>
      </c>
      <c r="G61" s="6">
        <v>389</v>
      </c>
      <c r="H61" s="6">
        <v>123</v>
      </c>
      <c r="I61" s="6">
        <v>30</v>
      </c>
      <c r="J61" s="6">
        <v>2413</v>
      </c>
      <c r="K61" s="6">
        <v>1164</v>
      </c>
      <c r="L61" s="6">
        <v>1020</v>
      </c>
      <c r="M61" s="6">
        <v>229</v>
      </c>
      <c r="N61" s="6">
        <v>2501</v>
      </c>
      <c r="O61" s="6">
        <v>931</v>
      </c>
      <c r="P61" s="6">
        <v>1322</v>
      </c>
      <c r="Q61" s="6">
        <v>248</v>
      </c>
      <c r="R61" s="6">
        <v>6281</v>
      </c>
      <c r="S61" s="6">
        <v>2436</v>
      </c>
      <c r="T61" s="6">
        <v>3508</v>
      </c>
      <c r="U61" s="6">
        <v>337</v>
      </c>
    </row>
    <row r="62" spans="1:21">
      <c r="A62" s="7" t="s">
        <v>26</v>
      </c>
      <c r="B62" s="6">
        <v>10966</v>
      </c>
      <c r="C62" s="6">
        <v>4215</v>
      </c>
      <c r="D62" s="6">
        <v>5911</v>
      </c>
      <c r="E62" s="6">
        <v>840</v>
      </c>
      <c r="F62" s="6">
        <v>423</v>
      </c>
      <c r="G62" s="6">
        <v>287</v>
      </c>
      <c r="H62" s="6">
        <v>114</v>
      </c>
      <c r="I62" s="6">
        <v>22</v>
      </c>
      <c r="J62" s="6">
        <v>2457</v>
      </c>
      <c r="K62" s="6">
        <v>1041</v>
      </c>
      <c r="L62" s="6">
        <v>1159</v>
      </c>
      <c r="M62" s="6">
        <v>257</v>
      </c>
      <c r="N62" s="6">
        <v>2226</v>
      </c>
      <c r="O62" s="6">
        <v>741</v>
      </c>
      <c r="P62" s="6">
        <v>1249</v>
      </c>
      <c r="Q62" s="6">
        <v>236</v>
      </c>
      <c r="R62" s="6">
        <v>5860</v>
      </c>
      <c r="S62" s="6">
        <v>2146</v>
      </c>
      <c r="T62" s="6">
        <v>3389</v>
      </c>
      <c r="U62" s="6">
        <v>325</v>
      </c>
    </row>
    <row r="63" spans="1:21">
      <c r="A63" s="5" t="s">
        <v>27</v>
      </c>
      <c r="B63" s="6">
        <v>78724</v>
      </c>
      <c r="C63" s="6">
        <v>31016</v>
      </c>
      <c r="D63" s="6">
        <v>41722</v>
      </c>
      <c r="E63" s="6">
        <v>5986</v>
      </c>
      <c r="F63" s="6">
        <v>3004</v>
      </c>
      <c r="G63" s="6">
        <v>2036</v>
      </c>
      <c r="H63" s="6">
        <v>830</v>
      </c>
      <c r="I63" s="6">
        <v>138</v>
      </c>
      <c r="J63" s="6">
        <v>15972</v>
      </c>
      <c r="K63" s="6">
        <v>7114</v>
      </c>
      <c r="L63" s="6">
        <v>7160</v>
      </c>
      <c r="M63" s="6">
        <v>1698</v>
      </c>
      <c r="N63" s="6">
        <v>16864</v>
      </c>
      <c r="O63" s="6">
        <v>5858</v>
      </c>
      <c r="P63" s="6">
        <v>9130</v>
      </c>
      <c r="Q63" s="6">
        <v>1876</v>
      </c>
      <c r="R63" s="6">
        <v>42884</v>
      </c>
      <c r="S63" s="6">
        <v>16008</v>
      </c>
      <c r="T63" s="6">
        <v>24602</v>
      </c>
      <c r="U63" s="6">
        <v>2274</v>
      </c>
    </row>
    <row r="65" spans="1:21">
      <c r="A65" s="8" t="s">
        <v>28</v>
      </c>
    </row>
    <row r="69" spans="1:21">
      <c r="A69" s="3" t="s">
        <v>2</v>
      </c>
      <c r="B69" s="3" t="s">
        <v>3</v>
      </c>
    </row>
    <row r="70" spans="1:21">
      <c r="A70" s="3" t="s">
        <v>4</v>
      </c>
      <c r="B70" s="3" t="s">
        <v>5</v>
      </c>
    </row>
    <row r="71" spans="1:21">
      <c r="A71" s="3" t="s">
        <v>6</v>
      </c>
      <c r="B71" s="3">
        <v>2011</v>
      </c>
    </row>
    <row r="72" spans="1:21">
      <c r="A72" s="3" t="s">
        <v>7</v>
      </c>
      <c r="B72" s="3" t="s">
        <v>8</v>
      </c>
    </row>
    <row r="73" spans="1:21">
      <c r="A73" s="3" t="s">
        <v>9</v>
      </c>
      <c r="B73" s="3" t="s">
        <v>31</v>
      </c>
    </row>
    <row r="75" spans="1:21">
      <c r="B75" s="11" t="s">
        <v>10</v>
      </c>
      <c r="C75" s="12"/>
      <c r="D75" s="12"/>
      <c r="E75" s="13"/>
      <c r="F75" s="14" t="s">
        <v>11</v>
      </c>
      <c r="G75" s="15"/>
      <c r="H75" s="15"/>
      <c r="I75" s="16"/>
      <c r="J75" s="17" t="s">
        <v>12</v>
      </c>
      <c r="K75" s="18"/>
      <c r="L75" s="18"/>
      <c r="M75" s="19"/>
      <c r="N75" s="20" t="s">
        <v>13</v>
      </c>
      <c r="O75" s="21"/>
      <c r="P75" s="21"/>
      <c r="Q75" s="22"/>
      <c r="R75" s="23" t="s">
        <v>14</v>
      </c>
      <c r="S75" s="24"/>
      <c r="T75" s="24"/>
      <c r="U75" s="25"/>
    </row>
    <row r="76" spans="1:21" ht="25.5">
      <c r="A76" s="4" t="s">
        <v>15</v>
      </c>
      <c r="B76" s="26" t="s">
        <v>16</v>
      </c>
      <c r="C76" s="27" t="s">
        <v>17</v>
      </c>
      <c r="D76" s="28" t="s">
        <v>18</v>
      </c>
      <c r="E76" s="29" t="s">
        <v>19</v>
      </c>
      <c r="F76" s="26" t="s">
        <v>16</v>
      </c>
      <c r="G76" s="27" t="s">
        <v>17</v>
      </c>
      <c r="H76" s="28" t="s">
        <v>18</v>
      </c>
      <c r="I76" s="29" t="s">
        <v>19</v>
      </c>
      <c r="J76" s="26" t="s">
        <v>16</v>
      </c>
      <c r="K76" s="27" t="s">
        <v>17</v>
      </c>
      <c r="L76" s="28" t="s">
        <v>18</v>
      </c>
      <c r="M76" s="29" t="s">
        <v>19</v>
      </c>
      <c r="N76" s="26" t="s">
        <v>16</v>
      </c>
      <c r="O76" s="27" t="s">
        <v>17</v>
      </c>
      <c r="P76" s="28" t="s">
        <v>18</v>
      </c>
      <c r="Q76" s="29" t="s">
        <v>19</v>
      </c>
      <c r="R76" s="26" t="s">
        <v>16</v>
      </c>
      <c r="S76" s="27" t="s">
        <v>17</v>
      </c>
      <c r="T76" s="28" t="s">
        <v>18</v>
      </c>
      <c r="U76" s="29" t="s">
        <v>19</v>
      </c>
    </row>
    <row r="77" spans="1:21">
      <c r="A77" s="5" t="s">
        <v>20</v>
      </c>
      <c r="B77" s="6">
        <f t="shared" ref="B77:U77" si="0">SUM(B56,B34)</f>
        <v>12302</v>
      </c>
      <c r="C77" s="6">
        <f t="shared" si="0"/>
        <v>3122</v>
      </c>
      <c r="D77" s="6">
        <f t="shared" si="0"/>
        <v>5811</v>
      </c>
      <c r="E77" s="6">
        <f t="shared" si="0"/>
        <v>3369</v>
      </c>
      <c r="F77" s="6">
        <f t="shared" si="0"/>
        <v>459</v>
      </c>
      <c r="G77" s="6">
        <f t="shared" si="0"/>
        <v>254</v>
      </c>
      <c r="H77" s="6">
        <f t="shared" si="0"/>
        <v>142</v>
      </c>
      <c r="I77" s="6">
        <f t="shared" si="0"/>
        <v>63</v>
      </c>
      <c r="J77" s="6">
        <f t="shared" si="0"/>
        <v>2390</v>
      </c>
      <c r="K77" s="6">
        <f t="shared" si="0"/>
        <v>811</v>
      </c>
      <c r="L77" s="6">
        <f t="shared" si="0"/>
        <v>950</v>
      </c>
      <c r="M77" s="6">
        <f t="shared" si="0"/>
        <v>629</v>
      </c>
      <c r="N77" s="6">
        <f t="shared" si="0"/>
        <v>2624</v>
      </c>
      <c r="O77" s="6">
        <f t="shared" si="0"/>
        <v>565</v>
      </c>
      <c r="P77" s="6">
        <f t="shared" si="0"/>
        <v>1185</v>
      </c>
      <c r="Q77" s="6">
        <f t="shared" si="0"/>
        <v>874</v>
      </c>
      <c r="R77" s="6">
        <f t="shared" si="0"/>
        <v>6829</v>
      </c>
      <c r="S77" s="6">
        <f t="shared" si="0"/>
        <v>1492</v>
      </c>
      <c r="T77" s="6">
        <f t="shared" si="0"/>
        <v>3534</v>
      </c>
      <c r="U77" s="6">
        <f t="shared" si="0"/>
        <v>1803</v>
      </c>
    </row>
    <row r="78" spans="1:21">
      <c r="A78" s="5" t="s">
        <v>21</v>
      </c>
      <c r="B78" s="6">
        <f t="shared" ref="B78:U78" si="1">SUM(B57,B35)</f>
        <v>31489</v>
      </c>
      <c r="C78" s="6">
        <f t="shared" si="1"/>
        <v>8460</v>
      </c>
      <c r="D78" s="6">
        <f t="shared" si="1"/>
        <v>14965</v>
      </c>
      <c r="E78" s="6">
        <f t="shared" si="1"/>
        <v>8064</v>
      </c>
      <c r="F78" s="6">
        <f t="shared" si="1"/>
        <v>877</v>
      </c>
      <c r="G78" s="6">
        <f t="shared" si="1"/>
        <v>492</v>
      </c>
      <c r="H78" s="6">
        <f t="shared" si="1"/>
        <v>265</v>
      </c>
      <c r="I78" s="6">
        <f t="shared" si="1"/>
        <v>120</v>
      </c>
      <c r="J78" s="6">
        <f t="shared" si="1"/>
        <v>5270</v>
      </c>
      <c r="K78" s="6">
        <f t="shared" si="1"/>
        <v>1806</v>
      </c>
      <c r="L78" s="6">
        <f t="shared" si="1"/>
        <v>2027</v>
      </c>
      <c r="M78" s="6">
        <f t="shared" si="1"/>
        <v>1437</v>
      </c>
      <c r="N78" s="6">
        <f t="shared" si="1"/>
        <v>6148</v>
      </c>
      <c r="O78" s="6">
        <f t="shared" si="1"/>
        <v>1431</v>
      </c>
      <c r="P78" s="6">
        <f t="shared" si="1"/>
        <v>2758</v>
      </c>
      <c r="Q78" s="6">
        <f t="shared" si="1"/>
        <v>1959</v>
      </c>
      <c r="R78" s="6">
        <f t="shared" si="1"/>
        <v>19194</v>
      </c>
      <c r="S78" s="6">
        <f t="shared" si="1"/>
        <v>4731</v>
      </c>
      <c r="T78" s="6">
        <f t="shared" si="1"/>
        <v>9915</v>
      </c>
      <c r="U78" s="6">
        <f t="shared" si="1"/>
        <v>4548</v>
      </c>
    </row>
    <row r="79" spans="1:21">
      <c r="A79" s="5" t="s">
        <v>22</v>
      </c>
      <c r="B79" s="6">
        <f t="shared" ref="B79:U79" si="2">SUM(B58,B36)</f>
        <v>19883</v>
      </c>
      <c r="C79" s="6">
        <f t="shared" si="2"/>
        <v>5691</v>
      </c>
      <c r="D79" s="6">
        <f t="shared" si="2"/>
        <v>9492</v>
      </c>
      <c r="E79" s="6">
        <f t="shared" si="2"/>
        <v>4700</v>
      </c>
      <c r="F79" s="6">
        <f t="shared" si="2"/>
        <v>584</v>
      </c>
      <c r="G79" s="6">
        <f t="shared" si="2"/>
        <v>333</v>
      </c>
      <c r="H79" s="6">
        <f t="shared" si="2"/>
        <v>179</v>
      </c>
      <c r="I79" s="6">
        <f t="shared" si="2"/>
        <v>72</v>
      </c>
      <c r="J79" s="6">
        <f t="shared" si="2"/>
        <v>3011</v>
      </c>
      <c r="K79" s="6">
        <f t="shared" si="2"/>
        <v>1061</v>
      </c>
      <c r="L79" s="6">
        <f t="shared" si="2"/>
        <v>1157</v>
      </c>
      <c r="M79" s="6">
        <f t="shared" si="2"/>
        <v>793</v>
      </c>
      <c r="N79" s="6">
        <f t="shared" si="2"/>
        <v>3882</v>
      </c>
      <c r="O79" s="6">
        <f t="shared" si="2"/>
        <v>1029</v>
      </c>
      <c r="P79" s="6">
        <f t="shared" si="2"/>
        <v>1706</v>
      </c>
      <c r="Q79" s="6">
        <f t="shared" si="2"/>
        <v>1147</v>
      </c>
      <c r="R79" s="6">
        <f t="shared" si="2"/>
        <v>12406</v>
      </c>
      <c r="S79" s="6">
        <f t="shared" si="2"/>
        <v>3268</v>
      </c>
      <c r="T79" s="6">
        <f t="shared" si="2"/>
        <v>6450</v>
      </c>
      <c r="U79" s="6">
        <f t="shared" si="2"/>
        <v>2688</v>
      </c>
    </row>
    <row r="80" spans="1:21">
      <c r="A80" s="5" t="s">
        <v>23</v>
      </c>
      <c r="B80" s="6">
        <f t="shared" ref="B80:U80" si="3">SUM(B59,B37)</f>
        <v>15702</v>
      </c>
      <c r="C80" s="6">
        <f t="shared" si="3"/>
        <v>4082</v>
      </c>
      <c r="D80" s="6">
        <f t="shared" si="3"/>
        <v>7230</v>
      </c>
      <c r="E80" s="6">
        <f t="shared" si="3"/>
        <v>4390</v>
      </c>
      <c r="F80" s="6">
        <f t="shared" si="3"/>
        <v>752</v>
      </c>
      <c r="G80" s="6">
        <f t="shared" si="3"/>
        <v>454</v>
      </c>
      <c r="H80" s="6">
        <f t="shared" si="3"/>
        <v>221</v>
      </c>
      <c r="I80" s="6">
        <f t="shared" si="3"/>
        <v>77</v>
      </c>
      <c r="J80" s="6">
        <f t="shared" si="3"/>
        <v>4180</v>
      </c>
      <c r="K80" s="6">
        <f t="shared" si="3"/>
        <v>1362</v>
      </c>
      <c r="L80" s="6">
        <f t="shared" si="3"/>
        <v>1678</v>
      </c>
      <c r="M80" s="6">
        <f t="shared" si="3"/>
        <v>1140</v>
      </c>
      <c r="N80" s="6">
        <f t="shared" si="3"/>
        <v>3684</v>
      </c>
      <c r="O80" s="6">
        <f t="shared" si="3"/>
        <v>766</v>
      </c>
      <c r="P80" s="6">
        <f t="shared" si="3"/>
        <v>1615</v>
      </c>
      <c r="Q80" s="6">
        <f t="shared" si="3"/>
        <v>1303</v>
      </c>
      <c r="R80" s="6">
        <f t="shared" si="3"/>
        <v>7086</v>
      </c>
      <c r="S80" s="6">
        <f t="shared" si="3"/>
        <v>1500</v>
      </c>
      <c r="T80" s="6">
        <f t="shared" si="3"/>
        <v>3716</v>
      </c>
      <c r="U80" s="6">
        <f t="shared" si="3"/>
        <v>1870</v>
      </c>
    </row>
    <row r="81" spans="1:21">
      <c r="A81" s="5" t="s">
        <v>24</v>
      </c>
      <c r="B81" s="6">
        <f t="shared" ref="B81:U81" si="4">SUM(B60,B38)</f>
        <v>19407</v>
      </c>
      <c r="C81" s="6">
        <f t="shared" si="4"/>
        <v>5953</v>
      </c>
      <c r="D81" s="6">
        <f t="shared" si="4"/>
        <v>9018</v>
      </c>
      <c r="E81" s="6">
        <f t="shared" si="4"/>
        <v>4436</v>
      </c>
      <c r="F81" s="6">
        <f t="shared" si="4"/>
        <v>732</v>
      </c>
      <c r="G81" s="6">
        <f t="shared" si="4"/>
        <v>450</v>
      </c>
      <c r="H81" s="6">
        <f t="shared" si="4"/>
        <v>193</v>
      </c>
      <c r="I81" s="6">
        <f t="shared" si="4"/>
        <v>89</v>
      </c>
      <c r="J81" s="6">
        <f t="shared" si="4"/>
        <v>3667</v>
      </c>
      <c r="K81" s="6">
        <f t="shared" si="4"/>
        <v>1377</v>
      </c>
      <c r="L81" s="6">
        <f t="shared" si="4"/>
        <v>1428</v>
      </c>
      <c r="M81" s="6">
        <f t="shared" si="4"/>
        <v>862</v>
      </c>
      <c r="N81" s="6">
        <f t="shared" si="4"/>
        <v>3817</v>
      </c>
      <c r="O81" s="6">
        <f t="shared" si="4"/>
        <v>1126</v>
      </c>
      <c r="P81" s="6">
        <f t="shared" si="4"/>
        <v>1602</v>
      </c>
      <c r="Q81" s="6">
        <f t="shared" si="4"/>
        <v>1089</v>
      </c>
      <c r="R81" s="6">
        <f t="shared" si="4"/>
        <v>11191</v>
      </c>
      <c r="S81" s="6">
        <f t="shared" si="4"/>
        <v>3000</v>
      </c>
      <c r="T81" s="6">
        <f t="shared" si="4"/>
        <v>5795</v>
      </c>
      <c r="U81" s="6">
        <f t="shared" si="4"/>
        <v>2396</v>
      </c>
    </row>
    <row r="82" spans="1:21">
      <c r="A82" s="5" t="s">
        <v>25</v>
      </c>
      <c r="B82" s="6">
        <f t="shared" ref="B82:U82" si="5">SUM(B61,B39)</f>
        <v>19821</v>
      </c>
      <c r="C82" s="6">
        <f t="shared" si="5"/>
        <v>5994</v>
      </c>
      <c r="D82" s="6">
        <f t="shared" si="5"/>
        <v>9106</v>
      </c>
      <c r="E82" s="6">
        <f t="shared" si="5"/>
        <v>4721</v>
      </c>
      <c r="F82" s="6">
        <f t="shared" si="5"/>
        <v>840</v>
      </c>
      <c r="G82" s="6">
        <f t="shared" si="5"/>
        <v>515</v>
      </c>
      <c r="H82" s="6">
        <f t="shared" si="5"/>
        <v>209</v>
      </c>
      <c r="I82" s="6">
        <f t="shared" si="5"/>
        <v>116</v>
      </c>
      <c r="J82" s="6">
        <f t="shared" si="5"/>
        <v>3887</v>
      </c>
      <c r="K82" s="6">
        <f t="shared" si="5"/>
        <v>1467</v>
      </c>
      <c r="L82" s="6">
        <f t="shared" si="5"/>
        <v>1475</v>
      </c>
      <c r="M82" s="6">
        <f t="shared" si="5"/>
        <v>945</v>
      </c>
      <c r="N82" s="6">
        <f t="shared" si="5"/>
        <v>3932</v>
      </c>
      <c r="O82" s="6">
        <f t="shared" si="5"/>
        <v>1073</v>
      </c>
      <c r="P82" s="6">
        <f t="shared" si="5"/>
        <v>1743</v>
      </c>
      <c r="Q82" s="6">
        <f t="shared" si="5"/>
        <v>1116</v>
      </c>
      <c r="R82" s="6">
        <f t="shared" si="5"/>
        <v>11162</v>
      </c>
      <c r="S82" s="6">
        <f t="shared" si="5"/>
        <v>2939</v>
      </c>
      <c r="T82" s="6">
        <f t="shared" si="5"/>
        <v>5679</v>
      </c>
      <c r="U82" s="6">
        <f t="shared" si="5"/>
        <v>2544</v>
      </c>
    </row>
    <row r="83" spans="1:21">
      <c r="A83" s="7" t="s">
        <v>26</v>
      </c>
      <c r="B83" s="6">
        <f t="shared" ref="B83:U83" si="6">SUM(B62,B40)</f>
        <v>20276</v>
      </c>
      <c r="C83" s="6">
        <f t="shared" si="6"/>
        <v>5360</v>
      </c>
      <c r="D83" s="6">
        <f t="shared" si="6"/>
        <v>9636</v>
      </c>
      <c r="E83" s="6">
        <f t="shared" si="6"/>
        <v>5280</v>
      </c>
      <c r="F83" s="6">
        <f t="shared" si="6"/>
        <v>679</v>
      </c>
      <c r="G83" s="6">
        <f t="shared" si="6"/>
        <v>402</v>
      </c>
      <c r="H83" s="6">
        <f t="shared" si="6"/>
        <v>187</v>
      </c>
      <c r="I83" s="6">
        <f t="shared" si="6"/>
        <v>90</v>
      </c>
      <c r="J83" s="6">
        <f t="shared" si="6"/>
        <v>4292</v>
      </c>
      <c r="K83" s="6">
        <f t="shared" si="6"/>
        <v>1371</v>
      </c>
      <c r="L83" s="6">
        <f t="shared" si="6"/>
        <v>1729</v>
      </c>
      <c r="M83" s="6">
        <f t="shared" si="6"/>
        <v>1192</v>
      </c>
      <c r="N83" s="6">
        <f t="shared" si="6"/>
        <v>3986</v>
      </c>
      <c r="O83" s="6">
        <f t="shared" si="6"/>
        <v>882</v>
      </c>
      <c r="P83" s="6">
        <f t="shared" si="6"/>
        <v>1795</v>
      </c>
      <c r="Q83" s="6">
        <f t="shared" si="6"/>
        <v>1309</v>
      </c>
      <c r="R83" s="6">
        <f t="shared" si="6"/>
        <v>11319</v>
      </c>
      <c r="S83" s="6">
        <f t="shared" si="6"/>
        <v>2705</v>
      </c>
      <c r="T83" s="6">
        <f t="shared" si="6"/>
        <v>5925</v>
      </c>
      <c r="U83" s="6">
        <f t="shared" si="6"/>
        <v>2689</v>
      </c>
    </row>
    <row r="84" spans="1:21">
      <c r="A84" s="5" t="s">
        <v>27</v>
      </c>
      <c r="B84" s="6">
        <f t="shared" ref="B84:U84" si="7">SUM(B63,B41)</f>
        <v>138880</v>
      </c>
      <c r="C84" s="6">
        <f t="shared" si="7"/>
        <v>38662</v>
      </c>
      <c r="D84" s="6">
        <f t="shared" si="7"/>
        <v>65258</v>
      </c>
      <c r="E84" s="6">
        <f t="shared" si="7"/>
        <v>34960</v>
      </c>
      <c r="F84" s="6">
        <f t="shared" si="7"/>
        <v>4923</v>
      </c>
      <c r="G84" s="6">
        <f t="shared" si="7"/>
        <v>2900</v>
      </c>
      <c r="H84" s="6">
        <f t="shared" si="7"/>
        <v>1396</v>
      </c>
      <c r="I84" s="6">
        <f t="shared" si="7"/>
        <v>627</v>
      </c>
      <c r="J84" s="6">
        <f t="shared" si="7"/>
        <v>26697</v>
      </c>
      <c r="K84" s="6">
        <f t="shared" si="7"/>
        <v>9255</v>
      </c>
      <c r="L84" s="6">
        <f t="shared" si="7"/>
        <v>10444</v>
      </c>
      <c r="M84" s="6">
        <f t="shared" si="7"/>
        <v>6998</v>
      </c>
      <c r="N84" s="6">
        <f t="shared" si="7"/>
        <v>28073</v>
      </c>
      <c r="O84" s="6">
        <f t="shared" si="7"/>
        <v>6872</v>
      </c>
      <c r="P84" s="6">
        <f t="shared" si="7"/>
        <v>12404</v>
      </c>
      <c r="Q84" s="6">
        <f t="shared" si="7"/>
        <v>8797</v>
      </c>
      <c r="R84" s="6">
        <f t="shared" si="7"/>
        <v>79187</v>
      </c>
      <c r="S84" s="6">
        <f t="shared" si="7"/>
        <v>19635</v>
      </c>
      <c r="T84" s="6">
        <f t="shared" si="7"/>
        <v>41014</v>
      </c>
      <c r="U84" s="6">
        <f t="shared" si="7"/>
        <v>18538</v>
      </c>
    </row>
    <row r="87" spans="1:21">
      <c r="A87" s="9"/>
      <c r="C87" t="s">
        <v>55</v>
      </c>
      <c r="I87" t="s">
        <v>56</v>
      </c>
    </row>
    <row r="88" spans="1:21">
      <c r="A88" s="9"/>
    </row>
    <row r="89" spans="1:21">
      <c r="A89" s="9"/>
      <c r="J89" s="31"/>
    </row>
    <row r="90" spans="1:21">
      <c r="A90" s="9"/>
      <c r="J90" s="31"/>
    </row>
    <row r="91" spans="1:21">
      <c r="A91" s="9"/>
      <c r="J91" s="31"/>
    </row>
    <row r="92" spans="1:21">
      <c r="A92" s="9"/>
      <c r="J92" s="31"/>
    </row>
    <row r="93" spans="1:21">
      <c r="A93" s="10"/>
      <c r="J93" s="31"/>
    </row>
    <row r="94" spans="1:21">
      <c r="A94" s="9"/>
      <c r="J94" s="31"/>
    </row>
    <row r="95" spans="1:21">
      <c r="J95" s="31"/>
    </row>
    <row r="96" spans="1:21">
      <c r="J96" s="31"/>
    </row>
    <row r="97" spans="10:10">
      <c r="J97" s="3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selection activeCell="A16" sqref="A16:A23"/>
    </sheetView>
  </sheetViews>
  <sheetFormatPr defaultRowHeight="14.25"/>
  <cols>
    <col min="2" max="10" width="10.5" customWidth="1"/>
  </cols>
  <sheetData>
    <row r="1" spans="1:11">
      <c r="B1" s="11" t="s">
        <v>10</v>
      </c>
    </row>
    <row r="2" spans="1:11">
      <c r="A2" s="4" t="s">
        <v>15</v>
      </c>
      <c r="B2" s="26" t="s">
        <v>35</v>
      </c>
    </row>
    <row r="3" spans="1:11">
      <c r="A3" s="5" t="s">
        <v>20</v>
      </c>
      <c r="B3" s="6">
        <v>61182</v>
      </c>
    </row>
    <row r="4" spans="1:11">
      <c r="A4" s="5" t="s">
        <v>21</v>
      </c>
      <c r="B4" s="6">
        <v>149518</v>
      </c>
    </row>
    <row r="5" spans="1:11">
      <c r="A5" s="5" t="s">
        <v>22</v>
      </c>
      <c r="B5" s="6">
        <v>113794</v>
      </c>
    </row>
    <row r="6" spans="1:11">
      <c r="A6" s="5" t="s">
        <v>23</v>
      </c>
      <c r="B6" s="6">
        <v>106597</v>
      </c>
    </row>
    <row r="7" spans="1:11">
      <c r="A7" s="5" t="s">
        <v>24</v>
      </c>
      <c r="B7" s="6">
        <v>131301</v>
      </c>
    </row>
    <row r="8" spans="1:11">
      <c r="A8" s="5" t="s">
        <v>25</v>
      </c>
      <c r="B8" s="6">
        <v>139860</v>
      </c>
    </row>
    <row r="9" spans="1:11">
      <c r="A9" s="7" t="s">
        <v>26</v>
      </c>
      <c r="B9" s="6">
        <v>104640</v>
      </c>
    </row>
    <row r="10" spans="1:11">
      <c r="A10" s="5" t="s">
        <v>27</v>
      </c>
      <c r="B10" s="6">
        <v>806892</v>
      </c>
    </row>
    <row r="13" spans="1:11">
      <c r="B13" s="53" t="s">
        <v>32</v>
      </c>
      <c r="C13" s="53"/>
      <c r="D13" s="53"/>
      <c r="E13" s="53"/>
      <c r="F13" s="53"/>
      <c r="G13" s="53"/>
      <c r="H13" s="53"/>
      <c r="I13" s="53"/>
      <c r="J13" s="53"/>
    </row>
    <row r="14" spans="1:11">
      <c r="B14" s="11" t="s">
        <v>10</v>
      </c>
      <c r="C14" s="11"/>
      <c r="D14" s="14" t="s">
        <v>11</v>
      </c>
      <c r="E14" s="14"/>
      <c r="F14" s="17" t="s">
        <v>12</v>
      </c>
      <c r="G14" s="17"/>
      <c r="H14" s="20" t="s">
        <v>13</v>
      </c>
      <c r="I14" s="20"/>
      <c r="J14" s="23" t="s">
        <v>14</v>
      </c>
      <c r="K14" s="23"/>
    </row>
    <row r="15" spans="1:11" ht="25.5">
      <c r="B15" s="29" t="s">
        <v>19</v>
      </c>
      <c r="C15" s="29" t="s">
        <v>19</v>
      </c>
      <c r="D15" s="29" t="s">
        <v>19</v>
      </c>
      <c r="E15" s="29" t="s">
        <v>19</v>
      </c>
      <c r="F15" s="29" t="s">
        <v>19</v>
      </c>
      <c r="G15" s="29" t="s">
        <v>19</v>
      </c>
      <c r="H15" s="29" t="s">
        <v>19</v>
      </c>
      <c r="I15" s="29" t="s">
        <v>19</v>
      </c>
      <c r="J15" s="29" t="s">
        <v>19</v>
      </c>
      <c r="K15" s="29" t="s">
        <v>19</v>
      </c>
    </row>
    <row r="16" spans="1:11">
      <c r="A16" s="5" t="s">
        <v>20</v>
      </c>
      <c r="B16" s="6">
        <v>2862</v>
      </c>
      <c r="C16" s="30">
        <f>B16/$B3</f>
        <v>4.6778464254192409E-2</v>
      </c>
      <c r="D16" s="6">
        <v>47</v>
      </c>
      <c r="E16" s="30">
        <f>D16/$B3</f>
        <v>7.6819979732601089E-4</v>
      </c>
      <c r="F16" s="6">
        <v>511</v>
      </c>
      <c r="G16" s="30">
        <f>F16/$B3</f>
        <v>8.3521297113530128E-3</v>
      </c>
      <c r="H16" s="6">
        <v>711</v>
      </c>
      <c r="I16" s="30">
        <f>H16/$B3</f>
        <v>1.1621065019123272E-2</v>
      </c>
      <c r="J16" s="6">
        <v>1593</v>
      </c>
      <c r="K16" s="30">
        <f>J16/$B3</f>
        <v>2.6037069726390114E-2</v>
      </c>
    </row>
    <row r="17" spans="1:11">
      <c r="A17" s="5" t="s">
        <v>21</v>
      </c>
      <c r="B17" s="6">
        <v>6722</v>
      </c>
      <c r="C17" s="30">
        <f t="shared" ref="C17:E23" si="0">B17/$B4</f>
        <v>4.4957797723351033E-2</v>
      </c>
      <c r="D17" s="6">
        <v>91</v>
      </c>
      <c r="E17" s="30">
        <f t="shared" si="0"/>
        <v>6.0862237322596615E-4</v>
      </c>
      <c r="F17" s="6">
        <v>1081</v>
      </c>
      <c r="G17" s="30">
        <f t="shared" ref="G17" si="1">F17/$B4</f>
        <v>7.2298987412886739E-3</v>
      </c>
      <c r="H17" s="6">
        <v>1526</v>
      </c>
      <c r="I17" s="30">
        <f t="shared" ref="I17" si="2">H17/$B4</f>
        <v>1.0206129027943123E-2</v>
      </c>
      <c r="J17" s="6">
        <v>4024</v>
      </c>
      <c r="K17" s="30">
        <f t="shared" ref="K17" si="3">J17/$B4</f>
        <v>2.6913147580893269E-2</v>
      </c>
    </row>
    <row r="18" spans="1:11">
      <c r="A18" s="5" t="s">
        <v>22</v>
      </c>
      <c r="B18" s="6">
        <v>3882</v>
      </c>
      <c r="C18" s="30">
        <f t="shared" si="0"/>
        <v>3.4114276675395891E-2</v>
      </c>
      <c r="D18" s="6">
        <v>61</v>
      </c>
      <c r="E18" s="30">
        <f t="shared" si="0"/>
        <v>5.3605638258607657E-4</v>
      </c>
      <c r="F18" s="6">
        <v>581</v>
      </c>
      <c r="G18" s="30">
        <f t="shared" ref="G18" si="4">F18/$B5</f>
        <v>5.1057173488936146E-3</v>
      </c>
      <c r="H18" s="6">
        <v>885</v>
      </c>
      <c r="I18" s="30">
        <f t="shared" ref="I18" si="5">H18/$B5</f>
        <v>7.7772114522734062E-3</v>
      </c>
      <c r="J18" s="6">
        <v>2355</v>
      </c>
      <c r="K18" s="30">
        <f t="shared" ref="K18" si="6">J18/$B5</f>
        <v>2.0695291491642794E-2</v>
      </c>
    </row>
    <row r="19" spans="1:11">
      <c r="A19" s="5" t="s">
        <v>23</v>
      </c>
      <c r="B19" s="6">
        <v>3522</v>
      </c>
      <c r="C19" s="30">
        <f t="shared" si="0"/>
        <v>3.3040329465181949E-2</v>
      </c>
      <c r="D19" s="6">
        <v>62</v>
      </c>
      <c r="E19" s="30">
        <f t="shared" si="0"/>
        <v>5.816298770134244E-4</v>
      </c>
      <c r="F19" s="6">
        <v>828</v>
      </c>
      <c r="G19" s="30">
        <f t="shared" ref="G19" si="7">F19/$B6</f>
        <v>7.7675731962437971E-3</v>
      </c>
      <c r="H19" s="6">
        <v>1018</v>
      </c>
      <c r="I19" s="30">
        <f t="shared" ref="I19" si="8">H19/$B6</f>
        <v>9.5499873354784846E-3</v>
      </c>
      <c r="J19" s="6">
        <v>1614</v>
      </c>
      <c r="K19" s="30">
        <f t="shared" ref="K19" si="9">J19/$B6</f>
        <v>1.5141139056446241E-2</v>
      </c>
    </row>
    <row r="20" spans="1:11">
      <c r="A20" s="5" t="s">
        <v>24</v>
      </c>
      <c r="B20" s="6">
        <v>3669</v>
      </c>
      <c r="C20" s="30">
        <f t="shared" si="0"/>
        <v>2.794342769666644E-2</v>
      </c>
      <c r="D20" s="6">
        <v>74</v>
      </c>
      <c r="E20" s="30">
        <f t="shared" si="0"/>
        <v>5.6359052863268373E-4</v>
      </c>
      <c r="F20" s="6">
        <v>648</v>
      </c>
      <c r="G20" s="30">
        <f t="shared" ref="G20" si="10">F20/$B7</f>
        <v>4.9352251696483653E-3</v>
      </c>
      <c r="H20" s="6">
        <v>840</v>
      </c>
      <c r="I20" s="30">
        <f t="shared" ref="I20" si="11">H20/$B7</f>
        <v>6.3975141088034367E-3</v>
      </c>
      <c r="J20" s="6">
        <v>2107</v>
      </c>
      <c r="K20" s="30">
        <f t="shared" ref="K20" si="12">J20/$B7</f>
        <v>1.6047097889581953E-2</v>
      </c>
    </row>
    <row r="21" spans="1:11">
      <c r="A21" s="5" t="s">
        <v>25</v>
      </c>
      <c r="B21" s="6">
        <v>3877</v>
      </c>
      <c r="C21" s="30">
        <f t="shared" si="0"/>
        <v>2.7720577720577722E-2</v>
      </c>
      <c r="D21" s="6">
        <v>86</v>
      </c>
      <c r="E21" s="30">
        <f t="shared" si="0"/>
        <v>6.1490061490061495E-4</v>
      </c>
      <c r="F21" s="6">
        <v>716</v>
      </c>
      <c r="G21" s="30">
        <f t="shared" ref="G21" si="13">F21/$B8</f>
        <v>5.1194051194051191E-3</v>
      </c>
      <c r="H21" s="6">
        <v>868</v>
      </c>
      <c r="I21" s="30">
        <f t="shared" ref="I21" si="14">H21/$B8</f>
        <v>6.2062062062062063E-3</v>
      </c>
      <c r="J21" s="6">
        <v>2207</v>
      </c>
      <c r="K21" s="30">
        <f t="shared" ref="K21" si="15">J21/$B8</f>
        <v>1.5780065780065779E-2</v>
      </c>
    </row>
    <row r="22" spans="1:11">
      <c r="A22" s="7" t="s">
        <v>26</v>
      </c>
      <c r="B22" s="6">
        <v>4440</v>
      </c>
      <c r="C22" s="30">
        <f t="shared" si="0"/>
        <v>4.2431192660550461E-2</v>
      </c>
      <c r="D22" s="6">
        <v>68</v>
      </c>
      <c r="E22" s="30">
        <f t="shared" si="0"/>
        <v>6.4984709480122324E-4</v>
      </c>
      <c r="F22" s="6">
        <v>935</v>
      </c>
      <c r="G22" s="30">
        <f t="shared" ref="G22" si="16">F22/$B9</f>
        <v>8.9353975535168204E-3</v>
      </c>
      <c r="H22" s="6">
        <v>1073</v>
      </c>
      <c r="I22" s="30">
        <f t="shared" ref="I22" si="17">H22/$B9</f>
        <v>1.0254204892966362E-2</v>
      </c>
      <c r="J22" s="6">
        <v>2364</v>
      </c>
      <c r="K22" s="30">
        <f t="shared" ref="K22" si="18">J22/$B9</f>
        <v>2.2591743119266056E-2</v>
      </c>
    </row>
    <row r="23" spans="1:11">
      <c r="A23" s="5" t="s">
        <v>27</v>
      </c>
      <c r="B23" s="6">
        <v>28974</v>
      </c>
      <c r="C23" s="30">
        <f t="shared" si="0"/>
        <v>3.5908151276750795E-2</v>
      </c>
      <c r="D23" s="6">
        <v>489</v>
      </c>
      <c r="E23" s="30">
        <f t="shared" si="0"/>
        <v>6.0602905965110568E-4</v>
      </c>
      <c r="F23" s="6">
        <v>5300</v>
      </c>
      <c r="G23" s="30">
        <f t="shared" ref="G23" si="19">F23/$B10</f>
        <v>6.568413120962905E-3</v>
      </c>
      <c r="H23" s="6">
        <v>6921</v>
      </c>
      <c r="I23" s="30">
        <f t="shared" ref="I23" si="20">H23/$B10</f>
        <v>8.5773560773932563E-3</v>
      </c>
      <c r="J23" s="6">
        <v>16264</v>
      </c>
      <c r="K23" s="30">
        <f t="shared" ref="K23" si="21">J23/$B10</f>
        <v>2.0156353018743526E-2</v>
      </c>
    </row>
    <row r="25" spans="1:11">
      <c r="B25" s="53" t="s">
        <v>33</v>
      </c>
      <c r="C25" s="53"/>
      <c r="D25" s="53"/>
      <c r="E25" s="53"/>
      <c r="F25" s="53"/>
      <c r="G25" s="53"/>
      <c r="H25" s="53"/>
      <c r="I25" s="53"/>
      <c r="J25" s="53"/>
    </row>
    <row r="26" spans="1:11">
      <c r="B26" s="11" t="s">
        <v>10</v>
      </c>
      <c r="C26" s="11"/>
      <c r="D26" s="14" t="s">
        <v>11</v>
      </c>
      <c r="E26" s="14"/>
      <c r="F26" s="17" t="s">
        <v>12</v>
      </c>
      <c r="G26" s="17"/>
      <c r="H26" s="20" t="s">
        <v>13</v>
      </c>
      <c r="I26" s="20"/>
      <c r="J26" s="23" t="s">
        <v>14</v>
      </c>
      <c r="K26" s="23"/>
    </row>
    <row r="27" spans="1:11" ht="25.5">
      <c r="B27" s="29" t="s">
        <v>19</v>
      </c>
      <c r="C27" s="29" t="s">
        <v>19</v>
      </c>
      <c r="D27" s="29" t="s">
        <v>19</v>
      </c>
      <c r="E27" s="29" t="s">
        <v>19</v>
      </c>
      <c r="F27" s="29" t="s">
        <v>19</v>
      </c>
      <c r="G27" s="29" t="s">
        <v>19</v>
      </c>
      <c r="H27" s="29" t="s">
        <v>19</v>
      </c>
      <c r="I27" s="29" t="s">
        <v>19</v>
      </c>
      <c r="J27" s="29" t="s">
        <v>19</v>
      </c>
      <c r="K27" s="29" t="s">
        <v>19</v>
      </c>
    </row>
    <row r="28" spans="1:11">
      <c r="A28" s="5" t="s">
        <v>20</v>
      </c>
      <c r="B28" s="6">
        <v>507</v>
      </c>
      <c r="C28" s="30">
        <f>B28/$B3</f>
        <v>8.2867510051976064E-3</v>
      </c>
      <c r="D28" s="6">
        <v>16</v>
      </c>
      <c r="E28" s="30">
        <f>D28/$B3</f>
        <v>2.6151482462162073E-4</v>
      </c>
      <c r="F28" s="6">
        <v>118</v>
      </c>
      <c r="G28" s="30">
        <f>F28/$B3</f>
        <v>1.9286718315844528E-3</v>
      </c>
      <c r="H28" s="6">
        <v>163</v>
      </c>
      <c r="I28" s="30">
        <f>H28/$B3</f>
        <v>2.6641822758327613E-3</v>
      </c>
      <c r="J28" s="6">
        <v>210</v>
      </c>
      <c r="K28" s="30">
        <f>J28/$B3</f>
        <v>3.4323820731587723E-3</v>
      </c>
    </row>
    <row r="29" spans="1:11">
      <c r="A29" s="5" t="s">
        <v>21</v>
      </c>
      <c r="B29" s="6">
        <v>1342</v>
      </c>
      <c r="C29" s="30">
        <f t="shared" ref="C29:E35" si="22">B29/$B4</f>
        <v>8.9755079655961158E-3</v>
      </c>
      <c r="D29" s="6">
        <v>29</v>
      </c>
      <c r="E29" s="30">
        <f t="shared" si="22"/>
        <v>1.9395658047860459E-4</v>
      </c>
      <c r="F29" s="6">
        <v>356</v>
      </c>
      <c r="G29" s="30">
        <f t="shared" ref="G29" si="23">F29/$B4</f>
        <v>2.3809842293235598E-3</v>
      </c>
      <c r="H29" s="6">
        <v>433</v>
      </c>
      <c r="I29" s="30">
        <f t="shared" ref="I29:K29" si="24">H29/$B4</f>
        <v>2.8959723912839927E-3</v>
      </c>
      <c r="J29" s="6">
        <v>524</v>
      </c>
      <c r="K29" s="30">
        <f t="shared" si="24"/>
        <v>3.5045947645099586E-3</v>
      </c>
    </row>
    <row r="30" spans="1:11">
      <c r="A30" s="5" t="s">
        <v>22</v>
      </c>
      <c r="B30" s="6">
        <v>818</v>
      </c>
      <c r="C30" s="30">
        <f t="shared" si="22"/>
        <v>7.1884282123837809E-3</v>
      </c>
      <c r="D30" s="6">
        <v>11</v>
      </c>
      <c r="E30" s="30">
        <f t="shared" si="22"/>
        <v>9.6665905056505621E-5</v>
      </c>
      <c r="F30" s="6">
        <v>212</v>
      </c>
      <c r="G30" s="30">
        <f t="shared" ref="G30" si="25">F30/$B5</f>
        <v>1.863015624725381E-3</v>
      </c>
      <c r="H30" s="6">
        <v>262</v>
      </c>
      <c r="I30" s="30">
        <f t="shared" ref="I30:K30" si="26">H30/$B5</f>
        <v>2.3024061022549518E-3</v>
      </c>
      <c r="J30" s="6">
        <v>333</v>
      </c>
      <c r="K30" s="30">
        <f t="shared" si="26"/>
        <v>2.9263405803469427E-3</v>
      </c>
    </row>
    <row r="31" spans="1:11">
      <c r="A31" s="5" t="s">
        <v>23</v>
      </c>
      <c r="B31" s="6">
        <v>868</v>
      </c>
      <c r="C31" s="30">
        <f t="shared" si="22"/>
        <v>8.142818278187941E-3</v>
      </c>
      <c r="D31" s="6">
        <v>15</v>
      </c>
      <c r="E31" s="30">
        <f t="shared" si="22"/>
        <v>1.407169057290543E-4</v>
      </c>
      <c r="F31" s="6">
        <v>312</v>
      </c>
      <c r="G31" s="30">
        <f t="shared" ref="G31" si="27">F31/$B6</f>
        <v>2.926911639164329E-3</v>
      </c>
      <c r="H31" s="6">
        <v>285</v>
      </c>
      <c r="I31" s="30">
        <f t="shared" ref="I31:K31" si="28">H31/$B6</f>
        <v>2.6736212088520313E-3</v>
      </c>
      <c r="J31" s="6">
        <v>256</v>
      </c>
      <c r="K31" s="30">
        <f t="shared" si="28"/>
        <v>2.4015685244425265E-3</v>
      </c>
    </row>
    <row r="32" spans="1:11">
      <c r="A32" s="5" t="s">
        <v>24</v>
      </c>
      <c r="B32" s="6">
        <v>767</v>
      </c>
      <c r="C32" s="30">
        <f t="shared" si="22"/>
        <v>5.8415396683955184E-3</v>
      </c>
      <c r="D32" s="6">
        <v>15</v>
      </c>
      <c r="E32" s="30">
        <f t="shared" si="22"/>
        <v>1.1424132337148994E-4</v>
      </c>
      <c r="F32" s="6">
        <v>214</v>
      </c>
      <c r="G32" s="30">
        <f t="shared" ref="G32" si="29">F32/$B7</f>
        <v>1.6298428800999231E-3</v>
      </c>
      <c r="H32" s="6">
        <v>249</v>
      </c>
      <c r="I32" s="30">
        <f t="shared" ref="I32:K32" si="30">H32/$B7</f>
        <v>1.8964059679667329E-3</v>
      </c>
      <c r="J32" s="6">
        <v>289</v>
      </c>
      <c r="K32" s="30">
        <f t="shared" si="30"/>
        <v>2.2010494969573729E-3</v>
      </c>
    </row>
    <row r="33" spans="1:11">
      <c r="A33" s="5" t="s">
        <v>25</v>
      </c>
      <c r="B33" s="6">
        <v>844</v>
      </c>
      <c r="C33" s="30">
        <f t="shared" si="22"/>
        <v>6.0346060346060347E-3</v>
      </c>
      <c r="D33" s="6">
        <v>30</v>
      </c>
      <c r="E33" s="30">
        <f t="shared" si="22"/>
        <v>2.145002145002145E-4</v>
      </c>
      <c r="F33" s="6">
        <v>229</v>
      </c>
      <c r="G33" s="30">
        <f t="shared" ref="G33" si="31">F33/$B8</f>
        <v>1.6373516373516374E-3</v>
      </c>
      <c r="H33" s="6">
        <v>248</v>
      </c>
      <c r="I33" s="30">
        <f t="shared" ref="I33:K33" si="32">H33/$B8</f>
        <v>1.7732017732017733E-3</v>
      </c>
      <c r="J33" s="6">
        <v>337</v>
      </c>
      <c r="K33" s="30">
        <f t="shared" si="32"/>
        <v>2.4095524095524095E-3</v>
      </c>
    </row>
    <row r="34" spans="1:11">
      <c r="A34" s="7" t="s">
        <v>26</v>
      </c>
      <c r="B34" s="6">
        <v>840</v>
      </c>
      <c r="C34" s="30">
        <f t="shared" si="22"/>
        <v>8.027522935779817E-3</v>
      </c>
      <c r="D34" s="6">
        <v>22</v>
      </c>
      <c r="E34" s="30">
        <f t="shared" si="22"/>
        <v>2.1024464831804281E-4</v>
      </c>
      <c r="F34" s="6">
        <v>257</v>
      </c>
      <c r="G34" s="30">
        <f t="shared" ref="G34" si="33">F34/$B9</f>
        <v>2.4560397553516819E-3</v>
      </c>
      <c r="H34" s="6">
        <v>236</v>
      </c>
      <c r="I34" s="30">
        <f t="shared" ref="I34:K34" si="34">H34/$B9</f>
        <v>2.2553516819571865E-3</v>
      </c>
      <c r="J34" s="6">
        <v>325</v>
      </c>
      <c r="K34" s="30">
        <f t="shared" si="34"/>
        <v>3.1058868501529051E-3</v>
      </c>
    </row>
    <row r="35" spans="1:11">
      <c r="A35" s="5" t="s">
        <v>27</v>
      </c>
      <c r="B35" s="6">
        <v>5986</v>
      </c>
      <c r="C35" s="30">
        <f t="shared" si="22"/>
        <v>7.418588856996971E-3</v>
      </c>
      <c r="D35" s="6">
        <v>138</v>
      </c>
      <c r="E35" s="30">
        <f t="shared" si="22"/>
        <v>1.7102660579110959E-4</v>
      </c>
      <c r="F35" s="6">
        <v>1698</v>
      </c>
      <c r="G35" s="30">
        <f t="shared" ref="G35" si="35">F35/$B10</f>
        <v>2.1043708451688702E-3</v>
      </c>
      <c r="H35" s="6">
        <v>1876</v>
      </c>
      <c r="I35" s="30">
        <f t="shared" ref="I35:K35" si="36">H35/$B10</f>
        <v>2.324970380174794E-3</v>
      </c>
      <c r="J35" s="6">
        <v>2274</v>
      </c>
      <c r="K35" s="30">
        <f t="shared" si="36"/>
        <v>2.818221025862197E-3</v>
      </c>
    </row>
    <row r="37" spans="1:11">
      <c r="B37" s="53" t="s">
        <v>34</v>
      </c>
      <c r="C37" s="53"/>
      <c r="D37" s="53"/>
      <c r="E37" s="53"/>
      <c r="F37" s="53"/>
      <c r="G37" s="53"/>
      <c r="H37" s="53"/>
      <c r="I37" s="53"/>
      <c r="J37" s="53"/>
    </row>
    <row r="38" spans="1:11">
      <c r="B38" s="11" t="s">
        <v>10</v>
      </c>
      <c r="C38" s="11"/>
      <c r="D38" s="14" t="s">
        <v>11</v>
      </c>
      <c r="E38" s="14"/>
      <c r="F38" s="17" t="s">
        <v>12</v>
      </c>
      <c r="G38" s="17"/>
      <c r="H38" s="20" t="s">
        <v>13</v>
      </c>
      <c r="I38" s="20"/>
      <c r="J38" s="23" t="s">
        <v>14</v>
      </c>
      <c r="K38" s="23"/>
    </row>
    <row r="39" spans="1:11" ht="25.5">
      <c r="B39" s="29" t="s">
        <v>19</v>
      </c>
      <c r="C39" s="29" t="s">
        <v>19</v>
      </c>
      <c r="D39" s="29" t="s">
        <v>19</v>
      </c>
      <c r="E39" s="29" t="s">
        <v>19</v>
      </c>
      <c r="F39" s="29" t="s">
        <v>19</v>
      </c>
      <c r="G39" s="29" t="s">
        <v>19</v>
      </c>
      <c r="H39" s="29" t="s">
        <v>19</v>
      </c>
      <c r="I39" s="29" t="s">
        <v>19</v>
      </c>
      <c r="J39" s="29" t="s">
        <v>19</v>
      </c>
      <c r="K39" s="29" t="s">
        <v>19</v>
      </c>
    </row>
    <row r="40" spans="1:11">
      <c r="A40" s="5" t="s">
        <v>20</v>
      </c>
      <c r="B40" s="6">
        <v>3369</v>
      </c>
      <c r="C40" s="30">
        <f>B40/$B3</f>
        <v>5.5065215259390017E-2</v>
      </c>
      <c r="D40" s="6">
        <v>63</v>
      </c>
      <c r="E40" s="30">
        <f>D40/$B3</f>
        <v>1.0297146219476316E-3</v>
      </c>
      <c r="F40" s="6">
        <v>629</v>
      </c>
      <c r="G40" s="30">
        <f>F40/$B3</f>
        <v>1.0280801542937465E-2</v>
      </c>
      <c r="H40" s="6">
        <v>874</v>
      </c>
      <c r="I40" s="30">
        <f>H40/$B3</f>
        <v>1.4285247294956033E-2</v>
      </c>
      <c r="J40" s="6">
        <v>1803</v>
      </c>
      <c r="K40" s="30">
        <f>J40/$B3</f>
        <v>2.9469451799548886E-2</v>
      </c>
    </row>
    <row r="41" spans="1:11">
      <c r="A41" s="5" t="s">
        <v>21</v>
      </c>
      <c r="B41" s="6">
        <v>8064</v>
      </c>
      <c r="C41" s="30">
        <f t="shared" ref="C41:E47" si="37">B41/$B4</f>
        <v>5.393330568894715E-2</v>
      </c>
      <c r="D41" s="6">
        <v>120</v>
      </c>
      <c r="E41" s="30">
        <f t="shared" si="37"/>
        <v>8.0257895370457069E-4</v>
      </c>
      <c r="F41" s="6">
        <v>1437</v>
      </c>
      <c r="G41" s="30">
        <f t="shared" ref="G41" si="38">F41/$B4</f>
        <v>9.6108829706122341E-3</v>
      </c>
      <c r="H41" s="6">
        <v>1959</v>
      </c>
      <c r="I41" s="30">
        <f t="shared" ref="I41" si="39">H41/$B4</f>
        <v>1.3102101419227116E-2</v>
      </c>
      <c r="J41" s="6">
        <v>4548</v>
      </c>
      <c r="K41" s="30">
        <f t="shared" ref="K41" si="40">J41/$B4</f>
        <v>3.0417742345403228E-2</v>
      </c>
    </row>
    <row r="42" spans="1:11">
      <c r="A42" s="5" t="s">
        <v>22</v>
      </c>
      <c r="B42" s="6">
        <v>4700</v>
      </c>
      <c r="C42" s="30">
        <f t="shared" si="37"/>
        <v>4.1302704887779672E-2</v>
      </c>
      <c r="D42" s="6">
        <v>72</v>
      </c>
      <c r="E42" s="30">
        <f t="shared" si="37"/>
        <v>6.3272228764258223E-4</v>
      </c>
      <c r="F42" s="6">
        <v>793</v>
      </c>
      <c r="G42" s="30">
        <f t="shared" ref="G42" si="41">F42/$B5</f>
        <v>6.9687329736189954E-3</v>
      </c>
      <c r="H42" s="6">
        <v>1147</v>
      </c>
      <c r="I42" s="30">
        <f t="shared" ref="I42" si="42">H42/$B5</f>
        <v>1.0079617554528358E-2</v>
      </c>
      <c r="J42" s="6">
        <v>2688</v>
      </c>
      <c r="K42" s="30">
        <f t="shared" ref="K42" si="43">J42/$B5</f>
        <v>2.3621632071989737E-2</v>
      </c>
    </row>
    <row r="43" spans="1:11">
      <c r="A43" s="5" t="s">
        <v>23</v>
      </c>
      <c r="B43" s="6">
        <v>4390</v>
      </c>
      <c r="C43" s="30">
        <f t="shared" si="37"/>
        <v>4.118314774336989E-2</v>
      </c>
      <c r="D43" s="6">
        <v>77</v>
      </c>
      <c r="E43" s="30">
        <f t="shared" si="37"/>
        <v>7.223467827424787E-4</v>
      </c>
      <c r="F43" s="6">
        <v>1140</v>
      </c>
      <c r="G43" s="30">
        <f t="shared" ref="G43" si="44">F43/$B6</f>
        <v>1.0694484835408125E-2</v>
      </c>
      <c r="H43" s="6">
        <v>1303</v>
      </c>
      <c r="I43" s="30">
        <f t="shared" ref="I43" si="45">H43/$B6</f>
        <v>1.2223608544330515E-2</v>
      </c>
      <c r="J43" s="6">
        <v>1870</v>
      </c>
      <c r="K43" s="30">
        <f t="shared" ref="K43" si="46">J43/$B6</f>
        <v>1.7542707580888769E-2</v>
      </c>
    </row>
    <row r="44" spans="1:11">
      <c r="A44" s="5" t="s">
        <v>24</v>
      </c>
      <c r="B44" s="6">
        <v>4436</v>
      </c>
      <c r="C44" s="30">
        <f t="shared" si="37"/>
        <v>3.3784967365061959E-2</v>
      </c>
      <c r="D44" s="6">
        <v>89</v>
      </c>
      <c r="E44" s="30">
        <f t="shared" si="37"/>
        <v>6.7783185200417364E-4</v>
      </c>
      <c r="F44" s="6">
        <v>862</v>
      </c>
      <c r="G44" s="30">
        <f t="shared" ref="G44" si="47">F44/$B7</f>
        <v>6.5650680497482882E-3</v>
      </c>
      <c r="H44" s="6">
        <v>1089</v>
      </c>
      <c r="I44" s="30">
        <f t="shared" ref="I44" si="48">H44/$B7</f>
        <v>8.2939200767701698E-3</v>
      </c>
      <c r="J44" s="6">
        <v>2396</v>
      </c>
      <c r="K44" s="30">
        <f t="shared" ref="K44" si="49">J44/$B7</f>
        <v>1.8248147386539324E-2</v>
      </c>
    </row>
    <row r="45" spans="1:11">
      <c r="A45" s="5" t="s">
        <v>25</v>
      </c>
      <c r="B45" s="6">
        <v>4721</v>
      </c>
      <c r="C45" s="30">
        <f t="shared" si="37"/>
        <v>3.3755183755183757E-2</v>
      </c>
      <c r="D45" s="6">
        <v>116</v>
      </c>
      <c r="E45" s="30">
        <f t="shared" si="37"/>
        <v>8.2940082940082937E-4</v>
      </c>
      <c r="F45" s="6">
        <v>945</v>
      </c>
      <c r="G45" s="30">
        <f t="shared" ref="G45" si="50">F45/$B8</f>
        <v>6.7567567567567571E-3</v>
      </c>
      <c r="H45" s="6">
        <v>1116</v>
      </c>
      <c r="I45" s="30">
        <f t="shared" ref="I45" si="51">H45/$B8</f>
        <v>7.9794079794079792E-3</v>
      </c>
      <c r="J45" s="6">
        <v>2544</v>
      </c>
      <c r="K45" s="30">
        <f t="shared" ref="K45" si="52">J45/$B8</f>
        <v>1.818961818961819E-2</v>
      </c>
    </row>
    <row r="46" spans="1:11">
      <c r="A46" s="7" t="s">
        <v>26</v>
      </c>
      <c r="B46" s="6">
        <v>5280</v>
      </c>
      <c r="C46" s="30">
        <f t="shared" si="37"/>
        <v>5.0458715596330278E-2</v>
      </c>
      <c r="D46" s="6">
        <v>90</v>
      </c>
      <c r="E46" s="30">
        <f t="shared" si="37"/>
        <v>8.600917431192661E-4</v>
      </c>
      <c r="F46" s="6">
        <v>1192</v>
      </c>
      <c r="G46" s="30">
        <f t="shared" ref="G46" si="53">F46/$B9</f>
        <v>1.1391437308868501E-2</v>
      </c>
      <c r="H46" s="6">
        <v>1309</v>
      </c>
      <c r="I46" s="30">
        <f t="shared" ref="I46" si="54">H46/$B9</f>
        <v>1.2509556574923548E-2</v>
      </c>
      <c r="J46" s="6">
        <v>2689</v>
      </c>
      <c r="K46" s="30">
        <f t="shared" ref="K46" si="55">J46/$B9</f>
        <v>2.5697629969418961E-2</v>
      </c>
    </row>
    <row r="47" spans="1:11">
      <c r="A47" s="5" t="s">
        <v>27</v>
      </c>
      <c r="B47" s="6">
        <v>34960</v>
      </c>
      <c r="C47" s="30">
        <f t="shared" si="37"/>
        <v>4.3326740133747765E-2</v>
      </c>
      <c r="D47" s="6">
        <v>627</v>
      </c>
      <c r="E47" s="30">
        <f t="shared" si="37"/>
        <v>7.7705566544221535E-4</v>
      </c>
      <c r="F47" s="6">
        <v>6998</v>
      </c>
      <c r="G47" s="30">
        <f t="shared" ref="G47" si="56">F47/$B10</f>
        <v>8.6727839661317752E-3</v>
      </c>
      <c r="H47" s="6">
        <v>8797</v>
      </c>
      <c r="I47" s="30">
        <f t="shared" ref="I47" si="57">H47/$B10</f>
        <v>1.0902326457568052E-2</v>
      </c>
      <c r="J47" s="6">
        <v>18538</v>
      </c>
      <c r="K47" s="30">
        <f t="shared" ref="K47" si="58">J47/$B10</f>
        <v>2.2974574044605723E-2</v>
      </c>
    </row>
  </sheetData>
  <mergeCells count="3">
    <mergeCell ref="B13:J13"/>
    <mergeCell ref="B25:J25"/>
    <mergeCell ref="B37:J3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2"/>
  <sheetViews>
    <sheetView workbookViewId="0">
      <selection activeCell="B33" sqref="B33"/>
    </sheetView>
  </sheetViews>
  <sheetFormatPr defaultRowHeight="14.25"/>
  <sheetData>
    <row r="2" spans="1:5">
      <c r="A2" s="53" t="s">
        <v>34</v>
      </c>
      <c r="B2" s="53"/>
      <c r="C2" s="53"/>
      <c r="D2" s="53"/>
    </row>
    <row r="3" spans="1:5">
      <c r="A3" s="33" t="s">
        <v>39</v>
      </c>
      <c r="B3" s="33" t="s">
        <v>36</v>
      </c>
      <c r="C3" s="33" t="s">
        <v>37</v>
      </c>
      <c r="D3" s="33" t="s">
        <v>38</v>
      </c>
      <c r="E3" s="36" t="s">
        <v>41</v>
      </c>
    </row>
    <row r="4" spans="1:5">
      <c r="A4" s="5" t="s">
        <v>20</v>
      </c>
      <c r="B4" s="34">
        <v>152.44682380209628</v>
      </c>
      <c r="C4" s="34">
        <v>108.68578999636205</v>
      </c>
      <c r="D4" s="34">
        <v>196.2078576078305</v>
      </c>
      <c r="E4" s="32">
        <f>B4-C4</f>
        <v>43.761033805734229</v>
      </c>
    </row>
    <row r="5" spans="1:5">
      <c r="A5" s="5" t="s">
        <v>21</v>
      </c>
      <c r="B5" s="34">
        <v>146.92459713108491</v>
      </c>
      <c r="C5" s="34">
        <v>129.51667093923146</v>
      </c>
      <c r="D5" s="34">
        <v>164.33252332293836</v>
      </c>
      <c r="E5" s="32">
        <f t="shared" ref="E5:E10" si="0">B5-C5</f>
        <v>17.407926191853448</v>
      </c>
    </row>
    <row r="6" spans="1:5">
      <c r="A6" s="5" t="s">
        <v>22</v>
      </c>
      <c r="B6" s="34">
        <v>121.96379547252734</v>
      </c>
      <c r="C6" s="34">
        <v>103.5782179706826</v>
      </c>
      <c r="D6" s="34">
        <v>140.34937297437207</v>
      </c>
      <c r="E6" s="32">
        <f t="shared" si="0"/>
        <v>18.385577501844736</v>
      </c>
    </row>
    <row r="7" spans="1:5">
      <c r="A7" s="5" t="s">
        <v>23</v>
      </c>
      <c r="B7" s="34">
        <v>136.39000857394009</v>
      </c>
      <c r="C7" s="34">
        <v>112.56761344984969</v>
      </c>
      <c r="D7" s="34">
        <v>160.2124036980305</v>
      </c>
      <c r="E7" s="32">
        <f t="shared" si="0"/>
        <v>23.822395124090406</v>
      </c>
    </row>
    <row r="8" spans="1:5">
      <c r="A8" s="5" t="s">
        <v>24</v>
      </c>
      <c r="B8" s="34">
        <v>113.87954065249139</v>
      </c>
      <c r="C8" s="34">
        <v>99.029023254656479</v>
      </c>
      <c r="D8" s="34">
        <v>128.73005805032628</v>
      </c>
      <c r="E8" s="32">
        <f t="shared" si="0"/>
        <v>14.850517397834906</v>
      </c>
    </row>
    <row r="9" spans="1:5">
      <c r="A9" s="5" t="s">
        <v>25</v>
      </c>
      <c r="B9" s="34">
        <v>112.65477376813186</v>
      </c>
      <c r="C9" s="34">
        <v>98.791076879898867</v>
      </c>
      <c r="D9" s="34">
        <v>126.51847065636485</v>
      </c>
      <c r="E9" s="32">
        <f t="shared" si="0"/>
        <v>13.863696888232994</v>
      </c>
    </row>
    <row r="10" spans="1:5">
      <c r="A10" s="7" t="s">
        <v>26</v>
      </c>
      <c r="B10" s="34">
        <v>148.31574345334553</v>
      </c>
      <c r="C10" s="34">
        <v>123.80283701691013</v>
      </c>
      <c r="D10" s="34">
        <v>172.82864988978093</v>
      </c>
      <c r="E10" s="32">
        <f t="shared" si="0"/>
        <v>24.512906436435401</v>
      </c>
    </row>
    <row r="12" spans="1:5">
      <c r="A12" s="35" t="s">
        <v>40</v>
      </c>
    </row>
  </sheetData>
  <mergeCells count="1">
    <mergeCell ref="A2:D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5"/>
  <sheetViews>
    <sheetView topLeftCell="A7" workbookViewId="0">
      <selection activeCell="B6" sqref="B6:B12"/>
    </sheetView>
  </sheetViews>
  <sheetFormatPr defaultRowHeight="14.25"/>
  <cols>
    <col min="1" max="1" width="40.3984375" customWidth="1"/>
  </cols>
  <sheetData>
    <row r="2" spans="1:17">
      <c r="A2" t="s">
        <v>42</v>
      </c>
    </row>
    <row r="3" spans="1:17">
      <c r="A3" t="s">
        <v>53</v>
      </c>
    </row>
    <row r="4" spans="1:17">
      <c r="B4" s="38">
        <v>2013</v>
      </c>
      <c r="C4" s="38"/>
      <c r="D4" s="38"/>
      <c r="E4" s="38"/>
      <c r="F4" s="39">
        <v>2014</v>
      </c>
      <c r="G4" s="39"/>
      <c r="H4" s="39"/>
      <c r="I4" s="39"/>
      <c r="J4" s="41">
        <v>2015</v>
      </c>
      <c r="K4" s="41"/>
      <c r="L4" s="41"/>
      <c r="M4" s="41"/>
      <c r="N4" s="43">
        <v>2016</v>
      </c>
      <c r="O4" s="43"/>
      <c r="P4" s="43"/>
      <c r="Q4" s="43"/>
    </row>
    <row r="5" spans="1:17">
      <c r="B5" t="s">
        <v>14</v>
      </c>
      <c r="C5" t="s">
        <v>44</v>
      </c>
      <c r="D5" t="s">
        <v>45</v>
      </c>
      <c r="E5" t="s">
        <v>46</v>
      </c>
      <c r="F5" t="s">
        <v>14</v>
      </c>
      <c r="G5" t="s">
        <v>44</v>
      </c>
      <c r="H5" t="s">
        <v>45</v>
      </c>
      <c r="I5" t="s">
        <v>46</v>
      </c>
      <c r="J5" t="s">
        <v>14</v>
      </c>
      <c r="K5" t="s">
        <v>44</v>
      </c>
      <c r="L5" t="s">
        <v>45</v>
      </c>
      <c r="M5" t="s">
        <v>46</v>
      </c>
      <c r="N5" t="s">
        <v>14</v>
      </c>
      <c r="O5" t="s">
        <v>44</v>
      </c>
      <c r="P5" t="s">
        <v>45</v>
      </c>
      <c r="Q5" t="s">
        <v>46</v>
      </c>
    </row>
    <row r="6" spans="1:17">
      <c r="A6" s="5" t="s">
        <v>20</v>
      </c>
      <c r="B6" s="31">
        <v>6186</v>
      </c>
      <c r="C6" s="31">
        <v>2594</v>
      </c>
      <c r="D6" s="31">
        <v>2441</v>
      </c>
      <c r="E6" s="31">
        <v>1151</v>
      </c>
      <c r="F6" s="31">
        <v>6362</v>
      </c>
      <c r="G6" s="31">
        <v>2664</v>
      </c>
      <c r="H6" s="31">
        <v>2492</v>
      </c>
      <c r="I6" s="31">
        <v>1206</v>
      </c>
      <c r="J6" s="31">
        <v>6397</v>
      </c>
      <c r="K6" s="31">
        <v>2699</v>
      </c>
      <c r="L6" s="31">
        <v>2492</v>
      </c>
      <c r="M6" s="31">
        <v>1206</v>
      </c>
      <c r="N6" s="31">
        <v>6471</v>
      </c>
      <c r="O6" s="31">
        <v>2769</v>
      </c>
      <c r="P6" s="31">
        <v>2441</v>
      </c>
      <c r="Q6" s="31">
        <v>1261</v>
      </c>
    </row>
    <row r="7" spans="1:17">
      <c r="A7" s="5" t="s">
        <v>21</v>
      </c>
      <c r="B7" s="31">
        <v>17128</v>
      </c>
      <c r="C7" s="31">
        <v>7124</v>
      </c>
      <c r="D7" s="31">
        <v>6646</v>
      </c>
      <c r="E7" s="31">
        <v>3358</v>
      </c>
      <c r="F7" s="31">
        <v>17516</v>
      </c>
      <c r="G7" s="31">
        <v>7325</v>
      </c>
      <c r="H7" s="31">
        <v>6785</v>
      </c>
      <c r="I7" s="31">
        <v>3406</v>
      </c>
      <c r="J7" s="31">
        <v>17874</v>
      </c>
      <c r="K7" s="31">
        <v>7492</v>
      </c>
      <c r="L7" s="31">
        <v>6878</v>
      </c>
      <c r="M7" s="31">
        <v>3504</v>
      </c>
      <c r="N7" s="31">
        <v>18221</v>
      </c>
      <c r="O7" s="31">
        <v>7693</v>
      </c>
      <c r="P7" s="31">
        <v>6878</v>
      </c>
      <c r="Q7" s="31">
        <v>3650</v>
      </c>
    </row>
    <row r="8" spans="1:17">
      <c r="A8" s="5" t="s">
        <v>22</v>
      </c>
      <c r="B8" s="31">
        <v>11221</v>
      </c>
      <c r="C8" s="31">
        <v>4474</v>
      </c>
      <c r="D8" s="31">
        <v>4495</v>
      </c>
      <c r="E8" s="31">
        <v>2253</v>
      </c>
      <c r="F8" s="31">
        <v>11479</v>
      </c>
      <c r="G8" s="31">
        <v>4591</v>
      </c>
      <c r="H8" s="31">
        <v>4584</v>
      </c>
      <c r="I8" s="31">
        <v>2303</v>
      </c>
      <c r="J8" s="31">
        <v>11707</v>
      </c>
      <c r="K8" s="31">
        <v>4680</v>
      </c>
      <c r="L8" s="31">
        <v>4674</v>
      </c>
      <c r="M8" s="31">
        <v>2353</v>
      </c>
      <c r="N8" s="31">
        <v>11891</v>
      </c>
      <c r="O8" s="31">
        <v>4768</v>
      </c>
      <c r="P8" s="31">
        <v>4719</v>
      </c>
      <c r="Q8" s="31">
        <v>2403</v>
      </c>
    </row>
    <row r="9" spans="1:17">
      <c r="A9" s="5" t="s">
        <v>23</v>
      </c>
      <c r="B9" s="31">
        <v>6571</v>
      </c>
      <c r="C9" s="31">
        <v>2565</v>
      </c>
      <c r="D9" s="31">
        <v>2592</v>
      </c>
      <c r="E9" s="31">
        <v>1414</v>
      </c>
      <c r="F9" s="31">
        <v>6705</v>
      </c>
      <c r="G9" s="31">
        <v>2637</v>
      </c>
      <c r="H9" s="31">
        <v>2592</v>
      </c>
      <c r="I9" s="31">
        <v>1476</v>
      </c>
      <c r="J9" s="31">
        <v>6823</v>
      </c>
      <c r="K9" s="31">
        <v>2745</v>
      </c>
      <c r="L9" s="31">
        <v>2540</v>
      </c>
      <c r="M9" s="31">
        <v>1537</v>
      </c>
      <c r="N9" s="31">
        <v>6966</v>
      </c>
      <c r="O9" s="31">
        <v>2818</v>
      </c>
      <c r="P9" s="31">
        <v>2488</v>
      </c>
      <c r="Q9" s="31">
        <v>1660</v>
      </c>
    </row>
    <row r="10" spans="1:17">
      <c r="A10" s="5" t="s">
        <v>24</v>
      </c>
      <c r="B10" s="31">
        <v>10713</v>
      </c>
      <c r="C10" s="31">
        <v>4290</v>
      </c>
      <c r="D10" s="31">
        <v>4292</v>
      </c>
      <c r="E10" s="31">
        <v>2131</v>
      </c>
      <c r="F10" s="31">
        <v>11027</v>
      </c>
      <c r="G10" s="31">
        <v>4406</v>
      </c>
      <c r="H10" s="31">
        <v>4384</v>
      </c>
      <c r="I10" s="31">
        <v>2237</v>
      </c>
      <c r="J10" s="31">
        <v>11324</v>
      </c>
      <c r="K10" s="31">
        <v>4550</v>
      </c>
      <c r="L10" s="31">
        <v>4431</v>
      </c>
      <c r="M10" s="31">
        <v>2344</v>
      </c>
      <c r="N10" s="31">
        <v>11563</v>
      </c>
      <c r="O10" s="31">
        <v>4636</v>
      </c>
      <c r="P10" s="31">
        <v>4477</v>
      </c>
      <c r="Q10" s="31">
        <v>2450</v>
      </c>
    </row>
    <row r="11" spans="1:17">
      <c r="A11" s="5" t="s">
        <v>25</v>
      </c>
      <c r="B11" s="31">
        <v>10070</v>
      </c>
      <c r="C11" s="31">
        <v>4195</v>
      </c>
      <c r="D11" s="31">
        <v>3953</v>
      </c>
      <c r="E11" s="31">
        <v>1921</v>
      </c>
      <c r="F11" s="31">
        <v>10325</v>
      </c>
      <c r="G11" s="31">
        <v>4310</v>
      </c>
      <c r="H11" s="31">
        <v>3998</v>
      </c>
      <c r="I11" s="31">
        <v>2017</v>
      </c>
      <c r="J11" s="31">
        <v>10488</v>
      </c>
      <c r="K11" s="31">
        <v>4425</v>
      </c>
      <c r="L11" s="31">
        <v>3998</v>
      </c>
      <c r="M11" s="31">
        <v>2065</v>
      </c>
      <c r="N11" s="31">
        <v>10607</v>
      </c>
      <c r="O11" s="31">
        <v>4540</v>
      </c>
      <c r="P11" s="31">
        <v>3953</v>
      </c>
      <c r="Q11" s="31">
        <v>2113</v>
      </c>
    </row>
    <row r="12" spans="1:17">
      <c r="A12" s="7" t="s">
        <v>26</v>
      </c>
      <c r="B12" s="31">
        <v>9329</v>
      </c>
      <c r="C12" s="31">
        <v>3731</v>
      </c>
      <c r="D12" s="31">
        <v>3691</v>
      </c>
      <c r="E12" s="31">
        <v>1907</v>
      </c>
      <c r="F12" s="31">
        <v>9510</v>
      </c>
      <c r="G12" s="31">
        <v>3866</v>
      </c>
      <c r="H12" s="31">
        <v>3691</v>
      </c>
      <c r="I12" s="31">
        <v>1954</v>
      </c>
      <c r="J12" s="31">
        <v>9577</v>
      </c>
      <c r="K12" s="31">
        <v>3933</v>
      </c>
      <c r="L12" s="31">
        <v>3691</v>
      </c>
      <c r="M12" s="31">
        <v>1954</v>
      </c>
      <c r="N12" s="31">
        <v>9725</v>
      </c>
      <c r="O12" s="31">
        <v>4034</v>
      </c>
      <c r="P12" s="31">
        <v>3691</v>
      </c>
      <c r="Q12" s="31">
        <v>2000</v>
      </c>
    </row>
    <row r="13" spans="1:17">
      <c r="A13" s="5" t="s">
        <v>27</v>
      </c>
      <c r="B13" s="31">
        <v>71364</v>
      </c>
      <c r="C13" s="31">
        <v>29150</v>
      </c>
      <c r="D13" s="31">
        <v>28161</v>
      </c>
      <c r="E13" s="31">
        <v>14053</v>
      </c>
      <c r="F13" s="31">
        <v>72987</v>
      </c>
      <c r="G13" s="31">
        <v>30043</v>
      </c>
      <c r="H13" s="31">
        <v>28489</v>
      </c>
      <c r="I13" s="31">
        <v>14455</v>
      </c>
      <c r="J13" s="31">
        <v>74451</v>
      </c>
      <c r="K13" s="31">
        <v>30777</v>
      </c>
      <c r="L13" s="31">
        <v>28818</v>
      </c>
      <c r="M13" s="31">
        <v>14856</v>
      </c>
      <c r="N13" s="31">
        <v>75718</v>
      </c>
      <c r="O13" s="31">
        <v>31542</v>
      </c>
      <c r="P13" s="31">
        <v>28818</v>
      </c>
      <c r="Q13" s="31">
        <v>15358</v>
      </c>
    </row>
    <row r="15" spans="1:17">
      <c r="A15" t="s">
        <v>43</v>
      </c>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0"/>
  <sheetViews>
    <sheetView workbookViewId="0">
      <selection activeCell="B4" sqref="B4:B11"/>
    </sheetView>
  </sheetViews>
  <sheetFormatPr defaultRowHeight="14.25"/>
  <sheetData>
    <row r="1" spans="1:31">
      <c r="A1" t="s">
        <v>54</v>
      </c>
    </row>
    <row r="2" spans="1:31">
      <c r="B2" s="44">
        <v>2012</v>
      </c>
      <c r="C2" s="44"/>
      <c r="D2" s="44"/>
      <c r="E2" s="44"/>
      <c r="F2" s="44"/>
      <c r="G2" s="44"/>
      <c r="H2" s="45">
        <v>2013</v>
      </c>
      <c r="I2" s="45"/>
      <c r="J2" s="45"/>
      <c r="K2" s="45"/>
      <c r="L2" s="45"/>
      <c r="M2" s="45"/>
      <c r="N2" s="40">
        <v>2014</v>
      </c>
      <c r="O2" s="40"/>
      <c r="P2" s="40"/>
      <c r="Q2" s="40"/>
      <c r="R2" s="40"/>
      <c r="S2" s="40"/>
      <c r="T2" s="42">
        <v>2015</v>
      </c>
      <c r="U2" s="42"/>
      <c r="V2" s="42"/>
      <c r="W2" s="42"/>
      <c r="X2" s="42"/>
      <c r="Y2" s="42"/>
      <c r="Z2" s="37">
        <v>2016</v>
      </c>
      <c r="AA2" s="37"/>
      <c r="AB2" s="37"/>
      <c r="AC2" s="37"/>
      <c r="AD2" s="37"/>
      <c r="AE2" s="37"/>
    </row>
    <row r="3" spans="1:31">
      <c r="B3" t="s">
        <v>14</v>
      </c>
      <c r="C3" t="s">
        <v>47</v>
      </c>
      <c r="D3" t="s">
        <v>48</v>
      </c>
      <c r="E3" t="s">
        <v>49</v>
      </c>
      <c r="F3" t="s">
        <v>50</v>
      </c>
      <c r="G3" t="s">
        <v>46</v>
      </c>
      <c r="H3" t="s">
        <v>14</v>
      </c>
      <c r="I3" t="s">
        <v>47</v>
      </c>
      <c r="J3" t="s">
        <v>48</v>
      </c>
      <c r="K3" t="s">
        <v>49</v>
      </c>
      <c r="L3" t="s">
        <v>50</v>
      </c>
      <c r="M3" t="s">
        <v>46</v>
      </c>
      <c r="N3" t="s">
        <v>14</v>
      </c>
      <c r="O3" t="s">
        <v>47</v>
      </c>
      <c r="P3" t="s">
        <v>48</v>
      </c>
      <c r="Q3" t="s">
        <v>49</v>
      </c>
      <c r="R3" t="s">
        <v>50</v>
      </c>
      <c r="S3" t="s">
        <v>46</v>
      </c>
      <c r="T3" t="s">
        <v>14</v>
      </c>
      <c r="U3" t="s">
        <v>47</v>
      </c>
      <c r="V3" t="s">
        <v>48</v>
      </c>
      <c r="W3" t="s">
        <v>49</v>
      </c>
      <c r="X3" t="s">
        <v>50</v>
      </c>
      <c r="Y3" t="s">
        <v>46</v>
      </c>
      <c r="Z3" t="s">
        <v>14</v>
      </c>
      <c r="AA3" t="s">
        <v>47</v>
      </c>
      <c r="AB3" t="s">
        <v>48</v>
      </c>
      <c r="AC3" t="s">
        <v>49</v>
      </c>
      <c r="AD3" t="s">
        <v>50</v>
      </c>
      <c r="AE3" t="s">
        <v>46</v>
      </c>
    </row>
    <row r="4" spans="1:31">
      <c r="A4" s="5" t="s">
        <v>20</v>
      </c>
      <c r="B4" s="31">
        <v>2701</v>
      </c>
      <c r="C4">
        <v>358</v>
      </c>
      <c r="D4">
        <v>412</v>
      </c>
      <c r="E4">
        <v>447</v>
      </c>
      <c r="F4">
        <v>539</v>
      </c>
      <c r="G4">
        <v>945</v>
      </c>
      <c r="H4" s="31">
        <v>2758</v>
      </c>
      <c r="I4">
        <v>358</v>
      </c>
      <c r="J4">
        <v>422</v>
      </c>
      <c r="K4">
        <v>459</v>
      </c>
      <c r="L4">
        <v>539</v>
      </c>
      <c r="M4">
        <v>980</v>
      </c>
      <c r="N4" s="31">
        <v>2751</v>
      </c>
      <c r="O4">
        <v>367</v>
      </c>
      <c r="P4">
        <v>432</v>
      </c>
      <c r="Q4">
        <v>480</v>
      </c>
      <c r="R4">
        <v>492</v>
      </c>
      <c r="S4">
        <v>980</v>
      </c>
      <c r="T4" s="31">
        <v>2785</v>
      </c>
      <c r="U4">
        <v>367</v>
      </c>
      <c r="V4">
        <v>448</v>
      </c>
      <c r="W4">
        <v>480</v>
      </c>
      <c r="X4">
        <v>510</v>
      </c>
      <c r="Y4">
        <v>980</v>
      </c>
      <c r="Z4" s="31">
        <v>2825</v>
      </c>
      <c r="AA4">
        <v>367</v>
      </c>
      <c r="AB4">
        <v>474</v>
      </c>
      <c r="AC4">
        <v>459</v>
      </c>
      <c r="AD4">
        <v>510</v>
      </c>
      <c r="AE4" s="31">
        <v>1015</v>
      </c>
    </row>
    <row r="5" spans="1:31">
      <c r="A5" s="5" t="s">
        <v>21</v>
      </c>
      <c r="B5" s="31">
        <v>7973</v>
      </c>
      <c r="C5">
        <v>989</v>
      </c>
      <c r="D5" s="31">
        <v>1188</v>
      </c>
      <c r="E5" s="31">
        <v>1314</v>
      </c>
      <c r="F5" s="31">
        <v>1512</v>
      </c>
      <c r="G5" s="31">
        <v>2970</v>
      </c>
      <c r="H5" s="31">
        <v>8207</v>
      </c>
      <c r="I5" s="31">
        <v>1023</v>
      </c>
      <c r="J5" s="31">
        <v>1214</v>
      </c>
      <c r="K5" s="31">
        <v>1368</v>
      </c>
      <c r="L5" s="31">
        <v>1512</v>
      </c>
      <c r="M5" s="31">
        <v>3090</v>
      </c>
      <c r="N5" s="31">
        <v>8431</v>
      </c>
      <c r="O5" s="31">
        <v>1049</v>
      </c>
      <c r="P5" s="31">
        <v>1276</v>
      </c>
      <c r="Q5" s="31">
        <v>1401</v>
      </c>
      <c r="R5" s="31">
        <v>1530</v>
      </c>
      <c r="S5" s="31">
        <v>3175</v>
      </c>
      <c r="T5" s="31">
        <v>8599</v>
      </c>
      <c r="U5" s="31">
        <v>1057</v>
      </c>
      <c r="V5" s="31">
        <v>1312</v>
      </c>
      <c r="W5" s="31">
        <v>1422</v>
      </c>
      <c r="X5" s="31">
        <v>1548</v>
      </c>
      <c r="Y5" s="31">
        <v>3260</v>
      </c>
      <c r="Z5" s="31">
        <v>8751</v>
      </c>
      <c r="AA5" s="31">
        <v>1049</v>
      </c>
      <c r="AB5" s="31">
        <v>1390</v>
      </c>
      <c r="AC5" s="31">
        <v>1401</v>
      </c>
      <c r="AD5" s="31">
        <v>1566</v>
      </c>
      <c r="AE5" s="31">
        <v>3345</v>
      </c>
    </row>
    <row r="6" spans="1:31">
      <c r="A6" s="5" t="s">
        <v>22</v>
      </c>
      <c r="B6" s="31">
        <v>5497</v>
      </c>
      <c r="C6">
        <v>699</v>
      </c>
      <c r="D6">
        <v>844</v>
      </c>
      <c r="E6">
        <v>930</v>
      </c>
      <c r="F6" s="31">
        <v>1049</v>
      </c>
      <c r="G6" s="31">
        <v>1975</v>
      </c>
      <c r="H6" s="31">
        <v>5616</v>
      </c>
      <c r="I6">
        <v>733</v>
      </c>
      <c r="J6">
        <v>870</v>
      </c>
      <c r="K6">
        <v>942</v>
      </c>
      <c r="L6" s="31">
        <v>1096</v>
      </c>
      <c r="M6" s="31">
        <v>1975</v>
      </c>
      <c r="N6" s="31">
        <v>5767</v>
      </c>
      <c r="O6">
        <v>742</v>
      </c>
      <c r="P6">
        <v>906</v>
      </c>
      <c r="Q6">
        <v>963</v>
      </c>
      <c r="R6" s="31">
        <v>1096</v>
      </c>
      <c r="S6" s="31">
        <v>2060</v>
      </c>
      <c r="T6" s="31">
        <v>5858</v>
      </c>
      <c r="U6">
        <v>742</v>
      </c>
      <c r="V6">
        <v>932</v>
      </c>
      <c r="W6">
        <v>975</v>
      </c>
      <c r="X6" s="31">
        <v>1114</v>
      </c>
      <c r="Y6" s="31">
        <v>2095</v>
      </c>
      <c r="Z6" s="31">
        <v>5978</v>
      </c>
      <c r="AA6">
        <v>742</v>
      </c>
      <c r="AB6">
        <v>984</v>
      </c>
      <c r="AC6">
        <v>975</v>
      </c>
      <c r="AD6" s="31">
        <v>1132</v>
      </c>
      <c r="AE6" s="31">
        <v>2145</v>
      </c>
    </row>
    <row r="7" spans="1:31">
      <c r="A7" s="5" t="s">
        <v>23</v>
      </c>
      <c r="B7" s="31">
        <v>2726</v>
      </c>
      <c r="C7">
        <v>332</v>
      </c>
      <c r="D7">
        <v>370</v>
      </c>
      <c r="E7">
        <v>447</v>
      </c>
      <c r="F7">
        <v>597</v>
      </c>
      <c r="G7">
        <v>980</v>
      </c>
      <c r="H7" s="31">
        <v>2805</v>
      </c>
      <c r="I7">
        <v>366</v>
      </c>
      <c r="J7">
        <v>380</v>
      </c>
      <c r="K7">
        <v>447</v>
      </c>
      <c r="L7">
        <v>597</v>
      </c>
      <c r="M7" s="31">
        <v>1015</v>
      </c>
      <c r="N7" s="31">
        <v>2849</v>
      </c>
      <c r="O7">
        <v>375</v>
      </c>
      <c r="P7">
        <v>380</v>
      </c>
      <c r="Q7">
        <v>426</v>
      </c>
      <c r="R7">
        <v>568</v>
      </c>
      <c r="S7" s="31">
        <v>1100</v>
      </c>
      <c r="T7" s="31">
        <v>2918</v>
      </c>
      <c r="U7">
        <v>383</v>
      </c>
      <c r="V7">
        <v>406</v>
      </c>
      <c r="W7">
        <v>426</v>
      </c>
      <c r="X7">
        <v>568</v>
      </c>
      <c r="Y7" s="31">
        <v>1135</v>
      </c>
      <c r="Z7" s="31">
        <v>2924</v>
      </c>
      <c r="AA7">
        <v>392</v>
      </c>
      <c r="AB7">
        <v>432</v>
      </c>
      <c r="AC7">
        <v>426</v>
      </c>
      <c r="AD7">
        <v>539</v>
      </c>
      <c r="AE7" s="31">
        <v>1135</v>
      </c>
    </row>
    <row r="8" spans="1:31">
      <c r="A8" s="5" t="s">
        <v>24</v>
      </c>
      <c r="B8" s="31">
        <v>4996</v>
      </c>
      <c r="C8">
        <v>699</v>
      </c>
      <c r="D8">
        <v>776</v>
      </c>
      <c r="E8">
        <v>843</v>
      </c>
      <c r="F8">
        <v>973</v>
      </c>
      <c r="G8" s="31">
        <v>1705</v>
      </c>
      <c r="H8" s="31">
        <v>5209</v>
      </c>
      <c r="I8">
        <v>724</v>
      </c>
      <c r="J8">
        <v>828</v>
      </c>
      <c r="K8">
        <v>876</v>
      </c>
      <c r="L8">
        <v>991</v>
      </c>
      <c r="M8" s="31">
        <v>1790</v>
      </c>
      <c r="N8" s="31">
        <v>5366</v>
      </c>
      <c r="O8">
        <v>749</v>
      </c>
      <c r="P8">
        <v>854</v>
      </c>
      <c r="Q8">
        <v>897</v>
      </c>
      <c r="R8">
        <v>991</v>
      </c>
      <c r="S8" s="31">
        <v>1875</v>
      </c>
      <c r="T8" s="31">
        <v>5554</v>
      </c>
      <c r="U8">
        <v>766</v>
      </c>
      <c r="V8">
        <v>890</v>
      </c>
      <c r="W8">
        <v>918</v>
      </c>
      <c r="X8" s="31">
        <v>1020</v>
      </c>
      <c r="Y8" s="31">
        <v>1960</v>
      </c>
      <c r="Z8" s="31">
        <v>5716</v>
      </c>
      <c r="AA8">
        <v>766</v>
      </c>
      <c r="AB8">
        <v>958</v>
      </c>
      <c r="AC8">
        <v>909</v>
      </c>
      <c r="AD8" s="31">
        <v>1038</v>
      </c>
      <c r="AE8" s="31">
        <v>2045</v>
      </c>
    </row>
    <row r="9" spans="1:31">
      <c r="A9" s="5" t="s">
        <v>25</v>
      </c>
      <c r="B9" s="31">
        <v>5010</v>
      </c>
      <c r="C9">
        <v>716</v>
      </c>
      <c r="D9">
        <v>724</v>
      </c>
      <c r="E9">
        <v>810</v>
      </c>
      <c r="F9">
        <v>955</v>
      </c>
      <c r="G9" s="31">
        <v>1805</v>
      </c>
      <c r="H9" s="31">
        <v>5095</v>
      </c>
      <c r="I9">
        <v>741</v>
      </c>
      <c r="J9">
        <v>766</v>
      </c>
      <c r="K9">
        <v>810</v>
      </c>
      <c r="L9">
        <v>973</v>
      </c>
      <c r="M9" s="31">
        <v>1805</v>
      </c>
      <c r="N9" s="31">
        <v>5215</v>
      </c>
      <c r="O9">
        <v>741</v>
      </c>
      <c r="P9">
        <v>818</v>
      </c>
      <c r="Q9">
        <v>843</v>
      </c>
      <c r="R9">
        <v>973</v>
      </c>
      <c r="S9" s="31">
        <v>1840</v>
      </c>
      <c r="T9" s="31">
        <v>5360</v>
      </c>
      <c r="U9">
        <v>749</v>
      </c>
      <c r="V9">
        <v>870</v>
      </c>
      <c r="W9">
        <v>843</v>
      </c>
      <c r="X9">
        <v>973</v>
      </c>
      <c r="Y9" s="31">
        <v>1925</v>
      </c>
      <c r="Z9" s="31">
        <v>5461</v>
      </c>
      <c r="AA9">
        <v>740</v>
      </c>
      <c r="AB9">
        <v>948</v>
      </c>
      <c r="AC9">
        <v>822</v>
      </c>
      <c r="AD9">
        <v>991</v>
      </c>
      <c r="AE9" s="31">
        <v>1960</v>
      </c>
    </row>
    <row r="10" spans="1:31">
      <c r="A10" s="7" t="s">
        <v>26</v>
      </c>
      <c r="B10" s="31">
        <v>4546</v>
      </c>
      <c r="C10">
        <v>528</v>
      </c>
      <c r="D10">
        <v>594</v>
      </c>
      <c r="E10">
        <v>708</v>
      </c>
      <c r="F10">
        <v>861</v>
      </c>
      <c r="G10" s="31">
        <v>1855</v>
      </c>
      <c r="H10" s="31">
        <v>4601</v>
      </c>
      <c r="I10">
        <v>545</v>
      </c>
      <c r="J10">
        <v>620</v>
      </c>
      <c r="K10">
        <v>720</v>
      </c>
      <c r="L10">
        <v>861</v>
      </c>
      <c r="M10" s="31">
        <v>1855</v>
      </c>
      <c r="N10" s="31">
        <v>4646</v>
      </c>
      <c r="O10">
        <v>562</v>
      </c>
      <c r="P10">
        <v>636</v>
      </c>
      <c r="Q10">
        <v>732</v>
      </c>
      <c r="R10">
        <v>861</v>
      </c>
      <c r="S10" s="31">
        <v>1855</v>
      </c>
      <c r="T10" s="31">
        <v>4715</v>
      </c>
      <c r="U10">
        <v>570</v>
      </c>
      <c r="V10">
        <v>662</v>
      </c>
      <c r="W10">
        <v>732</v>
      </c>
      <c r="X10">
        <v>861</v>
      </c>
      <c r="Y10" s="31">
        <v>1890</v>
      </c>
      <c r="Z10" s="31">
        <v>4844</v>
      </c>
      <c r="AA10">
        <v>562</v>
      </c>
      <c r="AB10">
        <v>714</v>
      </c>
      <c r="AC10">
        <v>732</v>
      </c>
      <c r="AD10">
        <v>861</v>
      </c>
      <c r="AE10" s="31">
        <v>1975</v>
      </c>
    </row>
    <row r="11" spans="1:31">
      <c r="A11" s="5" t="s">
        <v>27</v>
      </c>
      <c r="B11" s="31">
        <v>33577</v>
      </c>
      <c r="C11" s="31">
        <v>4312</v>
      </c>
      <c r="D11" s="31">
        <v>4924</v>
      </c>
      <c r="E11" s="31">
        <v>5499</v>
      </c>
      <c r="F11" s="31">
        <v>6522</v>
      </c>
      <c r="G11" s="31">
        <v>12320</v>
      </c>
      <c r="H11" s="31">
        <v>34321</v>
      </c>
      <c r="I11" s="31">
        <v>4499</v>
      </c>
      <c r="J11" s="31">
        <v>5100</v>
      </c>
      <c r="K11" s="31">
        <v>5622</v>
      </c>
      <c r="L11" s="31">
        <v>6540</v>
      </c>
      <c r="M11" s="31">
        <v>12560</v>
      </c>
      <c r="N11" s="31">
        <v>35038</v>
      </c>
      <c r="O11" s="31">
        <v>4601</v>
      </c>
      <c r="P11" s="31">
        <v>5302</v>
      </c>
      <c r="Q11" s="31">
        <v>5721</v>
      </c>
      <c r="R11" s="31">
        <v>6529</v>
      </c>
      <c r="S11" s="31">
        <v>12885</v>
      </c>
      <c r="T11" s="31">
        <v>35766</v>
      </c>
      <c r="U11" s="31">
        <v>4635</v>
      </c>
      <c r="V11" s="31">
        <v>5530</v>
      </c>
      <c r="W11" s="31">
        <v>5808</v>
      </c>
      <c r="X11" s="31">
        <v>6583</v>
      </c>
      <c r="Y11" s="31">
        <v>13210</v>
      </c>
      <c r="Z11" s="31">
        <v>36509</v>
      </c>
      <c r="AA11" s="31">
        <v>4609</v>
      </c>
      <c r="AB11" s="31">
        <v>5884</v>
      </c>
      <c r="AC11" s="31">
        <v>5766</v>
      </c>
      <c r="AD11" s="31">
        <v>6630</v>
      </c>
      <c r="AE11" s="31">
        <v>13620</v>
      </c>
    </row>
    <row r="13" spans="1:31">
      <c r="B13" s="31"/>
      <c r="C13" s="31"/>
      <c r="D13" s="31"/>
      <c r="E13" s="31"/>
      <c r="F13" s="31"/>
      <c r="G13" s="31"/>
      <c r="H13" s="31"/>
      <c r="I13" s="31"/>
      <c r="J13" s="31"/>
      <c r="K13" s="31"/>
      <c r="L13" s="31"/>
      <c r="M13" s="31"/>
      <c r="N13" s="31"/>
      <c r="O13" s="31"/>
      <c r="P13" s="31"/>
      <c r="Q13" s="31"/>
      <c r="R13" s="31"/>
      <c r="S13" s="31"/>
      <c r="T13" s="31"/>
      <c r="U13" s="31"/>
      <c r="V13" s="31"/>
      <c r="W13" s="31"/>
      <c r="X13" s="31"/>
      <c r="Y13" s="31"/>
      <c r="Z13" s="31"/>
    </row>
    <row r="14" spans="1:31">
      <c r="B14" s="31"/>
      <c r="C14" s="31"/>
      <c r="D14" s="31"/>
      <c r="E14" s="31"/>
      <c r="F14" s="31"/>
      <c r="G14" s="31"/>
      <c r="H14" s="31"/>
      <c r="I14" s="31"/>
      <c r="J14" s="31"/>
      <c r="K14" s="31"/>
      <c r="L14" s="31"/>
      <c r="M14" s="31"/>
      <c r="N14" s="31"/>
      <c r="O14" s="31"/>
      <c r="P14" s="31"/>
      <c r="Q14" s="31"/>
      <c r="R14" s="31"/>
      <c r="S14" s="31"/>
      <c r="T14" s="31"/>
      <c r="U14" s="31"/>
      <c r="V14" s="31"/>
      <c r="W14" s="31"/>
      <c r="X14" s="31"/>
      <c r="Y14" s="31"/>
      <c r="Z14" s="31"/>
    </row>
    <row r="15" spans="1:31">
      <c r="B15" s="31"/>
      <c r="H15" s="31"/>
      <c r="I15" s="31"/>
      <c r="J15" s="31"/>
      <c r="K15" s="31"/>
      <c r="L15" s="31"/>
      <c r="M15" s="31"/>
      <c r="N15" s="31"/>
      <c r="O15" s="31"/>
      <c r="P15" s="31"/>
      <c r="Q15" s="31"/>
      <c r="R15" s="31"/>
      <c r="S15" s="31"/>
      <c r="T15" s="31"/>
      <c r="U15" s="31"/>
      <c r="V15" s="31"/>
      <c r="W15" s="31"/>
      <c r="X15" s="31"/>
      <c r="Y15" s="31"/>
      <c r="Z15" s="31"/>
    </row>
    <row r="16" spans="1:31">
      <c r="B16" s="31"/>
      <c r="J16" s="31"/>
      <c r="K16" s="31"/>
      <c r="L16" s="31"/>
      <c r="M16" s="31"/>
      <c r="N16" s="31"/>
      <c r="O16" s="31"/>
      <c r="P16" s="31"/>
      <c r="Q16" s="31"/>
      <c r="R16" s="31"/>
      <c r="S16" s="31"/>
      <c r="T16" s="31"/>
      <c r="U16" s="31"/>
      <c r="V16" s="31"/>
      <c r="W16" s="31"/>
      <c r="X16" s="31"/>
      <c r="Y16" s="31"/>
      <c r="Z16" s="31"/>
    </row>
    <row r="17" spans="1:26">
      <c r="B17" s="31"/>
      <c r="J17" s="31"/>
      <c r="K17" s="31"/>
      <c r="L17" s="31"/>
      <c r="M17" s="31"/>
      <c r="N17" s="31"/>
      <c r="O17" s="31"/>
      <c r="P17" s="31"/>
      <c r="V17" s="31"/>
      <c r="W17" s="31"/>
      <c r="X17" s="31"/>
      <c r="Y17" s="31"/>
      <c r="Z17" s="31"/>
    </row>
    <row r="18" spans="1:26">
      <c r="B18" s="31"/>
      <c r="J18" s="31"/>
      <c r="K18" s="31"/>
      <c r="L18" s="31"/>
      <c r="M18" s="31"/>
      <c r="N18" s="31"/>
      <c r="O18" s="31"/>
      <c r="P18" s="31"/>
      <c r="V18" s="31"/>
      <c r="W18" s="31"/>
      <c r="X18" s="31"/>
      <c r="Y18" s="31"/>
      <c r="Z18" s="31"/>
    </row>
    <row r="29" spans="1:26">
      <c r="A29" t="s">
        <v>51</v>
      </c>
    </row>
    <row r="30" spans="1:26">
      <c r="A30" t="s">
        <v>52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32" sqref="H32"/>
    </sheetView>
  </sheetViews>
  <sheetFormatPr defaultRowHeight="14.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8"/>
  <sheetViews>
    <sheetView tabSelected="1" workbookViewId="0">
      <selection activeCell="B18" sqref="B18"/>
    </sheetView>
  </sheetViews>
  <sheetFormatPr defaultRowHeight="14.25"/>
  <cols>
    <col min="1" max="1" width="24" customWidth="1"/>
    <col min="2" max="2" width="61.19921875" customWidth="1"/>
  </cols>
  <sheetData>
    <row r="2" spans="1:2">
      <c r="A2" s="54" t="s">
        <v>57</v>
      </c>
      <c r="B2" s="54"/>
    </row>
    <row r="3" spans="1:2">
      <c r="A3" s="46" t="s">
        <v>58</v>
      </c>
      <c r="B3" s="47" t="s">
        <v>76</v>
      </c>
    </row>
    <row r="4" spans="1:2" ht="25.5">
      <c r="A4" s="46" t="s">
        <v>59</v>
      </c>
      <c r="B4" s="47" t="s">
        <v>77</v>
      </c>
    </row>
    <row r="5" spans="1:2">
      <c r="A5" s="46" t="s">
        <v>60</v>
      </c>
      <c r="B5" s="47" t="s">
        <v>78</v>
      </c>
    </row>
    <row r="6" spans="1:2">
      <c r="A6" s="46" t="s">
        <v>61</v>
      </c>
      <c r="B6" s="47" t="s">
        <v>78</v>
      </c>
    </row>
    <row r="7" spans="1:2">
      <c r="A7" s="46" t="s">
        <v>62</v>
      </c>
      <c r="B7" s="48">
        <v>41501</v>
      </c>
    </row>
    <row r="8" spans="1:2">
      <c r="A8" s="46" t="s">
        <v>63</v>
      </c>
      <c r="B8" s="47" t="s">
        <v>79</v>
      </c>
    </row>
    <row r="9" spans="1:2">
      <c r="A9" s="46" t="s">
        <v>64</v>
      </c>
      <c r="B9" s="49"/>
    </row>
    <row r="10" spans="1:2">
      <c r="A10" s="46" t="s">
        <v>65</v>
      </c>
      <c r="B10" s="47" t="s">
        <v>80</v>
      </c>
    </row>
    <row r="11" spans="1:2">
      <c r="A11" s="46" t="s">
        <v>66</v>
      </c>
      <c r="B11" s="47" t="s">
        <v>81</v>
      </c>
    </row>
    <row r="12" spans="1:2">
      <c r="A12" s="46" t="s">
        <v>67</v>
      </c>
      <c r="B12" s="47" t="s">
        <v>82</v>
      </c>
    </row>
    <row r="13" spans="1:2">
      <c r="A13" s="46" t="s">
        <v>68</v>
      </c>
      <c r="B13" s="50"/>
    </row>
    <row r="14" spans="1:2">
      <c r="A14" s="46" t="s">
        <v>69</v>
      </c>
      <c r="B14" s="47" t="s">
        <v>70</v>
      </c>
    </row>
    <row r="15" spans="1:2">
      <c r="A15" s="46" t="s">
        <v>71</v>
      </c>
      <c r="B15" s="47"/>
    </row>
    <row r="16" spans="1:2">
      <c r="A16" s="46" t="s">
        <v>72</v>
      </c>
      <c r="B16" s="47" t="s">
        <v>73</v>
      </c>
    </row>
    <row r="17" spans="1:2" ht="25.5">
      <c r="A17" s="46" t="s">
        <v>74</v>
      </c>
      <c r="B17" s="47" t="s">
        <v>83</v>
      </c>
    </row>
    <row r="18" spans="1:2" ht="25.5">
      <c r="A18" s="51" t="s">
        <v>75</v>
      </c>
      <c r="B18" s="52"/>
    </row>
  </sheetData>
  <mergeCells count="1">
    <mergeCell ref="A2:B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LTLI</vt:lpstr>
      <vt:lpstr>Bad health</vt:lpstr>
      <vt:lpstr>DSR</vt:lpstr>
      <vt:lpstr>Projections</vt:lpstr>
      <vt:lpstr>Mobility</vt:lpstr>
      <vt:lpstr>Correlation</vt:lpstr>
      <vt:lpstr>Metadata</vt:lpstr>
    </vt:vector>
  </TitlesOfParts>
  <Company>WSCC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Walkley</dc:creator>
  <cp:lastModifiedBy>Rachel Jevons</cp:lastModifiedBy>
  <dcterms:created xsi:type="dcterms:W3CDTF">2013-08-15T07:09:56Z</dcterms:created>
  <dcterms:modified xsi:type="dcterms:W3CDTF">2015-10-01T11:45:17Z</dcterms:modified>
</cp:coreProperties>
</file>